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  <sheet name="Лист2" sheetId="2" r:id="rId2"/>
  </sheets>
  <definedNames>
    <definedName name="_xlnm.Print_Titles" localSheetId="0">Лист1!$11:$11</definedName>
  </definedNames>
  <calcPr calcId="124519"/>
</workbook>
</file>

<file path=xl/calcChain.xml><?xml version="1.0" encoding="utf-8"?>
<calcChain xmlns="http://schemas.openxmlformats.org/spreadsheetml/2006/main">
  <c r="I103" i="1"/>
  <c r="K108"/>
  <c r="K93"/>
  <c r="J93"/>
  <c r="I93"/>
  <c r="H93"/>
  <c r="H95"/>
  <c r="H86" l="1"/>
  <c r="K80" l="1"/>
  <c r="J80"/>
  <c r="I80"/>
  <c r="K98"/>
  <c r="J98"/>
  <c r="I98"/>
  <c r="K106"/>
  <c r="J106"/>
  <c r="I106"/>
  <c r="K67"/>
  <c r="J67"/>
  <c r="I67"/>
  <c r="H64"/>
  <c r="H63" s="1"/>
  <c r="H62" s="1"/>
  <c r="H61" s="1"/>
  <c r="K63"/>
  <c r="K62" s="1"/>
  <c r="K61" s="1"/>
  <c r="J63"/>
  <c r="J61" s="1"/>
  <c r="J108" s="1"/>
  <c r="I63"/>
  <c r="I62" s="1"/>
  <c r="I61" s="1"/>
  <c r="K51"/>
  <c r="J51"/>
  <c r="I51"/>
  <c r="K43"/>
  <c r="J43"/>
  <c r="I43"/>
  <c r="K26"/>
  <c r="J26"/>
  <c r="I26"/>
  <c r="H90"/>
  <c r="H52" l="1"/>
  <c r="H51" s="1"/>
  <c r="H107" l="1"/>
  <c r="H106" s="1"/>
  <c r="K105"/>
  <c r="K104" s="1"/>
  <c r="J105"/>
  <c r="J104" s="1"/>
  <c r="I105"/>
  <c r="I104" s="1"/>
  <c r="H105" l="1"/>
  <c r="H104" s="1"/>
  <c r="H99" l="1"/>
  <c r="H98" s="1"/>
  <c r="H103"/>
  <c r="H102" s="1"/>
  <c r="H101" s="1"/>
  <c r="H100" s="1"/>
  <c r="K102"/>
  <c r="K101" s="1"/>
  <c r="K100" s="1"/>
  <c r="J102"/>
  <c r="J101" s="1"/>
  <c r="J100" s="1"/>
  <c r="I102"/>
  <c r="I101" s="1"/>
  <c r="I100" s="1"/>
  <c r="H19"/>
  <c r="H18"/>
  <c r="H20"/>
  <c r="K71"/>
  <c r="J71" l="1"/>
  <c r="I71"/>
  <c r="H40"/>
  <c r="H27"/>
  <c r="H26" s="1"/>
  <c r="K25"/>
  <c r="J25"/>
  <c r="I25"/>
  <c r="H25" l="1"/>
  <c r="H22"/>
  <c r="H81" l="1"/>
  <c r="H82"/>
  <c r="I14"/>
  <c r="H80" l="1"/>
  <c r="I97"/>
  <c r="I96" s="1"/>
  <c r="J97"/>
  <c r="J96" s="1"/>
  <c r="K97"/>
  <c r="K96" s="1"/>
  <c r="H94"/>
  <c r="H97" l="1"/>
  <c r="H96" s="1"/>
  <c r="H21"/>
  <c r="H17"/>
  <c r="H16"/>
  <c r="J14" l="1"/>
  <c r="J13" s="1"/>
  <c r="J12" s="1"/>
  <c r="I76"/>
  <c r="K92"/>
  <c r="K91" s="1"/>
  <c r="J92"/>
  <c r="J91" s="1"/>
  <c r="I92"/>
  <c r="I91" s="1"/>
  <c r="H92"/>
  <c r="H91" s="1"/>
  <c r="K89"/>
  <c r="K88" s="1"/>
  <c r="K87" s="1"/>
  <c r="J89"/>
  <c r="J88" s="1"/>
  <c r="J87" s="1"/>
  <c r="I89"/>
  <c r="I88" s="1"/>
  <c r="I87" s="1"/>
  <c r="H89"/>
  <c r="H88" s="1"/>
  <c r="H87" s="1"/>
  <c r="K85"/>
  <c r="K84" s="1"/>
  <c r="K83" s="1"/>
  <c r="J85"/>
  <c r="J84" s="1"/>
  <c r="J83" s="1"/>
  <c r="I85"/>
  <c r="I84" s="1"/>
  <c r="I83" s="1"/>
  <c r="H85"/>
  <c r="H84" s="1"/>
  <c r="H83" s="1"/>
  <c r="K79"/>
  <c r="K78" s="1"/>
  <c r="K76" s="1"/>
  <c r="K75" s="1"/>
  <c r="K74" s="1"/>
  <c r="J79"/>
  <c r="J78" s="1"/>
  <c r="J76" s="1"/>
  <c r="J75" s="1"/>
  <c r="J74" s="1"/>
  <c r="I79"/>
  <c r="I78" s="1"/>
  <c r="H79"/>
  <c r="H78" s="1"/>
  <c r="K70"/>
  <c r="K69" s="1"/>
  <c r="J70"/>
  <c r="J69" s="1"/>
  <c r="H73"/>
  <c r="H68"/>
  <c r="H67" s="1"/>
  <c r="H60"/>
  <c r="H59" s="1"/>
  <c r="H58" s="1"/>
  <c r="H57" s="1"/>
  <c r="K66"/>
  <c r="K65" s="1"/>
  <c r="J66"/>
  <c r="J65" s="1"/>
  <c r="I66"/>
  <c r="I65" s="1"/>
  <c r="K42"/>
  <c r="K41" s="1"/>
  <c r="J42"/>
  <c r="J41" s="1"/>
  <c r="I42"/>
  <c r="I41" s="1"/>
  <c r="K59"/>
  <c r="K58" s="1"/>
  <c r="K57" s="1"/>
  <c r="J59"/>
  <c r="J58" s="1"/>
  <c r="J57" s="1"/>
  <c r="I59"/>
  <c r="I58" s="1"/>
  <c r="I57" s="1"/>
  <c r="K34"/>
  <c r="K33" s="1"/>
  <c r="K32" s="1"/>
  <c r="J34"/>
  <c r="J33" s="1"/>
  <c r="J32" s="1"/>
  <c r="I34"/>
  <c r="I33" s="1"/>
  <c r="I32" s="1"/>
  <c r="I108" s="1"/>
  <c r="H39"/>
  <c r="H38"/>
  <c r="H37"/>
  <c r="H36"/>
  <c r="H56"/>
  <c r="H55" s="1"/>
  <c r="H54" s="1"/>
  <c r="H53" s="1"/>
  <c r="K55"/>
  <c r="K54" s="1"/>
  <c r="K53" s="1"/>
  <c r="J55"/>
  <c r="J54" s="1"/>
  <c r="J53" s="1"/>
  <c r="I55"/>
  <c r="I54" s="1"/>
  <c r="I53" s="1"/>
  <c r="K50"/>
  <c r="K49" s="1"/>
  <c r="J50"/>
  <c r="J49" s="1"/>
  <c r="I50"/>
  <c r="I49" s="1"/>
  <c r="H50"/>
  <c r="H49" s="1"/>
  <c r="H48"/>
  <c r="H47" s="1"/>
  <c r="H46" s="1"/>
  <c r="H45" s="1"/>
  <c r="K47"/>
  <c r="K46" s="1"/>
  <c r="K45" s="1"/>
  <c r="J47"/>
  <c r="J46" s="1"/>
  <c r="J45" s="1"/>
  <c r="I47"/>
  <c r="I46" s="1"/>
  <c r="I45" s="1"/>
  <c r="H44"/>
  <c r="H43" s="1"/>
  <c r="H35"/>
  <c r="K30"/>
  <c r="K29" s="1"/>
  <c r="K28" s="1"/>
  <c r="J30"/>
  <c r="J29" s="1"/>
  <c r="J28" s="1"/>
  <c r="I30"/>
  <c r="I29" s="1"/>
  <c r="I28" s="1"/>
  <c r="H31"/>
  <c r="H30" s="1"/>
  <c r="H29" s="1"/>
  <c r="H28" s="1"/>
  <c r="I13"/>
  <c r="I12" s="1"/>
  <c r="H24"/>
  <c r="H23"/>
  <c r="H34" l="1"/>
  <c r="H33" s="1"/>
  <c r="H32" s="1"/>
  <c r="H108" s="1"/>
  <c r="H66"/>
  <c r="H65" s="1"/>
  <c r="H15"/>
  <c r="H14" s="1"/>
  <c r="K14"/>
  <c r="K13" s="1"/>
  <c r="K12" s="1"/>
  <c r="I75"/>
  <c r="I74" s="1"/>
  <c r="I70"/>
  <c r="I69" s="1"/>
  <c r="H77"/>
  <c r="H72"/>
  <c r="H71" s="1"/>
  <c r="H42"/>
  <c r="H41" s="1"/>
  <c r="H13" l="1"/>
  <c r="H76"/>
  <c r="H75" s="1"/>
  <c r="H74" s="1"/>
  <c r="H70"/>
  <c r="H69" s="1"/>
  <c r="H12" l="1"/>
</calcChain>
</file>

<file path=xl/sharedStrings.xml><?xml version="1.0" encoding="utf-8"?>
<sst xmlns="http://schemas.openxmlformats.org/spreadsheetml/2006/main" count="367" uniqueCount="182">
  <si>
    <t>1154100000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</si>
  <si>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</si>
  <si>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</si>
  <si>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</si>
  <si>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</si>
  <si>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</si>
  <si>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</si>
  <si>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</si>
  <si>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</si>
  <si>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</si>
  <si>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</si>
  <si>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</si>
  <si>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</si>
  <si>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</si>
  <si>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</si>
  <si>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</si>
  <si>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Новомиргородська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</si>
  <si>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</si>
  <si>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</si>
  <si>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</si>
  <si>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</si>
  <si>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</si>
  <si>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</si>
  <si>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</si>
  <si>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</si>
  <si>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</si>
  <si>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0111142</t>
  </si>
  <si>
    <t>1142</t>
  </si>
  <si>
    <t>0990</t>
  </si>
  <si>
    <t>Інші програми та заходи у сфері освіти</t>
  </si>
  <si>
    <t>Програма соціального захисту населення Новомиргородської територіальної громади на 2022 - 2025 роки</t>
  </si>
  <si>
    <t>від 26.11.2021 р. №412</t>
  </si>
  <si>
    <t>Програма підтримки обдарованої молоді на 2021-2024 роки Новомиргородської міської територіальної громади</t>
  </si>
  <si>
    <t>від 08.10.2021 року №359</t>
  </si>
  <si>
    <t>Міська  програма "Шкільний автобус"на 2023-2025 роки</t>
  </si>
  <si>
    <t>від 24.11.2022 року № 642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</si>
  <si>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</si>
  <si>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</si>
  <si>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</si>
  <si>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</si>
  <si>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</si>
  <si>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</si>
  <si>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</si>
  <si>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</si>
  <si>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</si>
  <si>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</si>
  <si>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</si>
  <si>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</si>
  <si>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</si>
  <si>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</si>
  <si>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</si>
  <si>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</si>
  <si>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</si>
  <si>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</si>
  <si>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</si>
  <si>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</si>
  <si>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</si>
  <si>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</si>
  <si>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</si>
  <si>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</si>
  <si>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</si>
  <si>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</si>
  <si>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</si>
  <si>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</si>
  <si>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</si>
  <si>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</si>
  <si>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Програма заходів по організації офіційних, державних,міжнародних та свят місцевого значення на території Новомиргородської  територіальної громади ради на 2021-2025 роки</t>
  </si>
  <si>
    <t>26.11.2021 р. №416</t>
  </si>
  <si>
    <t>0115062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</si>
  <si>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</si>
  <si>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</si>
  <si>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</si>
  <si>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</si>
  <si>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</si>
  <si>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</si>
  <si>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</si>
  <si>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"Благоустрій населених пунктів Новомиргородськоїх міської територіальної громади на 2021 - 2025 роки"</t>
  </si>
  <si>
    <t>від 26.11.2021 р. №415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</si>
  <si>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</si>
  <si>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</si>
  <si>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</si>
  <si>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</si>
  <si>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</si>
  <si>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</si>
  <si>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</si>
  <si>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</si>
  <si>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</si>
  <si>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</si>
  <si>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</si>
  <si>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</si>
  <si>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</si>
  <si>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</si>
  <si>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</si>
  <si>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</si>
  <si>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</si>
  <si>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</si>
  <si>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цивільного захисту Новомиргородської міської ради на 2021-2025 роки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</si>
  <si>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</si>
  <si>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</si>
  <si>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</si>
  <si>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</si>
  <si>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</si>
  <si>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та добровільної пожежної охорони</t>
  </si>
  <si>
    <t>0118210</t>
  </si>
  <si>
    <t>8210</t>
  </si>
  <si>
    <t>0380</t>
  </si>
  <si>
    <t>Муніципальні формування з охорони громадського порядку</t>
  </si>
  <si>
    <t>Програма забезпечення діяльності комунального закладу "Муніципальна інспекція"  на 2022-2025  роки</t>
  </si>
  <si>
    <t>від 17.12.2021 року №459</t>
  </si>
  <si>
    <t>0118340</t>
  </si>
  <si>
    <t>8340</t>
  </si>
  <si>
    <t>0540</t>
  </si>
  <si>
    <t>Природоохоронні заходи за рахунок цільових фондів</t>
  </si>
  <si>
    <t>УСЬОГО</t>
  </si>
  <si>
    <t>X</t>
  </si>
  <si>
    <t>Додаток 5</t>
  </si>
  <si>
    <t>до рішення Новомиргородської міської ради</t>
  </si>
  <si>
    <t>№</t>
  </si>
  <si>
    <t>від 24.12.2020 р. №17</t>
  </si>
  <si>
    <t>18.02.2022 р. №477</t>
  </si>
  <si>
    <t>Програма "Питна вода" Новомиргородської міської територіальної громади на 2022-2025 роки</t>
  </si>
  <si>
    <t xml:space="preserve"> 08.10.2021 року №360</t>
  </si>
  <si>
    <t xml:space="preserve">Програма організації суспільно користних робіт для порушників, на яких судом накладено адміністративне стягнення у вигляді виконання суспільно корисних робіт у Новомиргородській міській раді на  2021-2024 роки </t>
  </si>
  <si>
    <t>Охорона навколишнього природного середовища" на 2022-2025 роки по Новомиргородській міській раді</t>
  </si>
  <si>
    <t>від 07.10.2022 року № 613</t>
  </si>
  <si>
    <t>'Надання дошкільної освіти</t>
  </si>
  <si>
    <t>0910</t>
  </si>
  <si>
    <t>0111010</t>
  </si>
  <si>
    <t>Надання загальної середньої освіти закладами загальної середньої освіти за рахунок коштів місцевого бюджету</t>
  </si>
  <si>
    <t>0921</t>
  </si>
  <si>
    <t>1021</t>
  </si>
  <si>
    <t>0111021</t>
  </si>
  <si>
    <t>0114060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</si>
  <si>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</si>
  <si>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</si>
  <si>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</si>
  <si>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Програма Розвитку житлово-комунального господарства Новомиргородської  міської територіальної громади на 2022-2025 роки</t>
  </si>
  <si>
    <t>від 26.08.2022 №589</t>
  </si>
  <si>
    <t>Здійснення заходів із землеустрою</t>
  </si>
  <si>
    <t>0117130</t>
  </si>
  <si>
    <t>7130</t>
  </si>
  <si>
    <t>0421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</si>
  <si>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</si>
  <si>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</si>
  <si>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0160</t>
  </si>
  <si>
    <t>Фінансове управління Новомиргородської міської ради</t>
  </si>
  <si>
    <t>3700000</t>
  </si>
  <si>
    <t>3710000</t>
  </si>
  <si>
    <t>0117693</t>
  </si>
  <si>
    <t>7693</t>
  </si>
  <si>
    <t>Інші заходи, пов'язані з економічною діяльністю</t>
  </si>
  <si>
    <t>Організація та проведення громадських робіт</t>
  </si>
  <si>
    <t>0113210</t>
  </si>
  <si>
    <t>3210</t>
  </si>
  <si>
    <t>1050</t>
  </si>
  <si>
    <t>0111251</t>
  </si>
  <si>
    <t>1251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</si>
  <si>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</si>
  <si>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0111252</t>
  </si>
  <si>
    <t>1252</t>
  </si>
  <si>
    <t>Виконання заходів щодо придбання шкільних автобусів за рахунок субвенції з державного бюджету місцевим бюджетам</t>
  </si>
  <si>
    <t>Комплексна програма підтримки учасників АТО, ООС, бойових дій у звязку з військовою агресією російськоїх федерації проти України та членів їх сімей Новомиргородської міської територіальної громади на 2023-2025 роки</t>
  </si>
  <si>
    <t>від 23.06.2023 року № 816</t>
  </si>
  <si>
    <t>Програма соціальної підтримки, адаптації та інтеграції внутрішньо переміщених осіб в Новомиргородській територіальній громаді на 2023 - 2025 роки</t>
  </si>
  <si>
    <t>від 23 червня 2023 року №817</t>
  </si>
  <si>
    <t>Розподіл витрат  бюджету Новомиргородської міської територіальної громади на реалізацію міських програм у 2024 році</t>
  </si>
  <si>
    <t>Програма соціально-економічного та культурного розвитку Новомиргородської міської територіальної громади на 2024 рік</t>
  </si>
  <si>
    <t>'Програма забезпечення діяльності   комунальної установи "Новомиргородський міський архів" Новомиргородської міської ради на 2024 -2026 роки</t>
  </si>
  <si>
    <t>від 20.10.2023 року №944</t>
  </si>
  <si>
    <t>Міська програма розвитку та підтримки КНП "Новомиргородська міська  лікарня" на 2024-2026 роки</t>
  </si>
  <si>
    <t>від 20.10.2023 року № 943</t>
  </si>
  <si>
    <t>Міська програма фінансової підтримки комунального некомерційного підприємства  "Центр первинної медико-санітарної допомоги" Новомиргородської міської ради на 2024-2026 роки</t>
  </si>
  <si>
    <t>від 20.10.2023 року № 942</t>
  </si>
  <si>
    <t>Програма підтримки спортивної молоді Новомиргородської міської територіальної громади на 2024 -2027 роки</t>
  </si>
  <si>
    <t>від 20.10.2023 р. №937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</si>
  <si>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</si>
  <si>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</si>
  <si>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</si>
  <si>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забезпечення діяльності комунальної установи "Коробчинський загін місцевої пожежної охорони" на  2024-2026 роки</t>
  </si>
  <si>
    <t>від 20.10.2023 року №945</t>
  </si>
  <si>
    <t>від 22.12.2023 р. № 996</t>
  </si>
  <si>
    <t>від 22 грудня 2023 року №998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</si>
</sst>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4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3" fontId="2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top" wrapText="1"/>
    </xf>
    <xf numFmtId="4" fontId="2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4" fontId="2" fillId="2" borderId="1" xfId="0" quotePrefix="1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vertical="top" wrapText="1"/>
    </xf>
    <xf numFmtId="0" fontId="11" fillId="2" borderId="1" xfId="0" quotePrefix="1" applyFont="1" applyFill="1" applyBorder="1" applyAlignment="1">
      <alignment vertical="center" wrapText="1"/>
    </xf>
    <xf numFmtId="0" fontId="7" fillId="2" borderId="1" xfId="0" quotePrefix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12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workbookViewId="0">
      <pane xSplit="2" ySplit="10" topLeftCell="C97" activePane="bottomRight" state="frozen"/>
      <selection pane="topRight" activeCell="C1" sqref="C1"/>
      <selection pane="bottomLeft" activeCell="A11" sqref="A11"/>
      <selection pane="bottomRight" activeCell="I104" sqref="I104"/>
    </sheetView>
  </sheetViews>
  <sheetFormatPr defaultRowHeight="15.75"/>
  <cols>
    <col min="1" max="1" width="9.140625" style="1"/>
    <col min="2" max="2" width="13.140625" style="1" customWidth="1"/>
    <col min="3" max="4" width="12" style="1" customWidth="1"/>
    <col min="5" max="6" width="40.7109375" style="1" customWidth="1"/>
    <col min="7" max="7" width="37.85546875" style="1" customWidth="1"/>
    <col min="8" max="8" width="17.28515625" style="1" customWidth="1"/>
    <col min="9" max="11" width="15.7109375" style="1" customWidth="1"/>
    <col min="12" max="12" width="9.140625" style="1"/>
    <col min="13" max="13" width="11.28515625" style="1" bestFit="1" customWidth="1"/>
    <col min="14" max="16384" width="9.140625" style="1"/>
  </cols>
  <sheetData>
    <row r="1" spans="1:11">
      <c r="I1" s="10" t="s">
        <v>115</v>
      </c>
      <c r="J1" s="10"/>
      <c r="K1" s="10"/>
    </row>
    <row r="2" spans="1:11">
      <c r="I2" s="10" t="s">
        <v>116</v>
      </c>
      <c r="J2" s="10"/>
      <c r="K2" s="10"/>
    </row>
    <row r="3" spans="1:11" ht="22.5" customHeight="1">
      <c r="I3" s="55" t="s">
        <v>181</v>
      </c>
      <c r="J3" s="55"/>
      <c r="K3" s="55"/>
    </row>
    <row r="5" spans="1:11" ht="18.75">
      <c r="B5" s="56" t="s">
        <v>165</v>
      </c>
      <c r="C5" s="57"/>
      <c r="D5" s="57"/>
      <c r="E5" s="57"/>
      <c r="F5" s="57"/>
      <c r="G5" s="57"/>
      <c r="H5" s="57"/>
      <c r="I5" s="57"/>
      <c r="J5" s="57"/>
      <c r="K5" s="57"/>
    </row>
    <row r="7" spans="1:11">
      <c r="B7" s="2" t="s">
        <v>0</v>
      </c>
    </row>
    <row r="8" spans="1:11">
      <c r="B8" s="1" t="s">
        <v>1</v>
      </c>
      <c r="K8" s="3" t="s">
        <v>2</v>
      </c>
    </row>
    <row r="9" spans="1:11">
      <c r="A9" s="51" t="s">
        <v>117</v>
      </c>
      <c r="B9" s="54" t="s">
        <v>3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9</v>
      </c>
      <c r="I9" s="54" t="s">
        <v>10</v>
      </c>
      <c r="J9" s="54" t="s">
        <v>11</v>
      </c>
      <c r="K9" s="54"/>
    </row>
    <row r="10" spans="1:11" ht="136.5" customHeight="1">
      <c r="A10" s="51"/>
      <c r="B10" s="54"/>
      <c r="C10" s="54"/>
      <c r="D10" s="54"/>
      <c r="E10" s="54"/>
      <c r="F10" s="54"/>
      <c r="G10" s="54"/>
      <c r="H10" s="54"/>
      <c r="I10" s="54"/>
      <c r="J10" s="24" t="s">
        <v>12</v>
      </c>
      <c r="K10" s="24" t="s">
        <v>13</v>
      </c>
    </row>
    <row r="11" spans="1:11">
      <c r="A11" s="1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19">
        <v>10</v>
      </c>
      <c r="K11" s="19">
        <v>11</v>
      </c>
    </row>
    <row r="12" spans="1:11" ht="63">
      <c r="A12" s="47">
        <v>1</v>
      </c>
      <c r="B12" s="12"/>
      <c r="C12" s="12"/>
      <c r="D12" s="12"/>
      <c r="E12" s="12"/>
      <c r="F12" s="35" t="s">
        <v>166</v>
      </c>
      <c r="G12" s="36" t="s">
        <v>180</v>
      </c>
      <c r="H12" s="25">
        <f>H13+H25</f>
        <v>465980</v>
      </c>
      <c r="I12" s="25">
        <f>I13+I25</f>
        <v>173200</v>
      </c>
      <c r="J12" s="25">
        <f>J13+J25</f>
        <v>292780</v>
      </c>
      <c r="K12" s="25">
        <f>K13+K25</f>
        <v>249000</v>
      </c>
    </row>
    <row r="13" spans="1:11">
      <c r="A13" s="48"/>
      <c r="B13" s="5" t="s">
        <v>14</v>
      </c>
      <c r="C13" s="5" t="s">
        <v>15</v>
      </c>
      <c r="D13" s="5" t="s">
        <v>15</v>
      </c>
      <c r="E13" s="6" t="s">
        <v>16</v>
      </c>
      <c r="F13" s="4"/>
      <c r="G13" s="4"/>
      <c r="H13" s="25">
        <f>H14</f>
        <v>416980</v>
      </c>
      <c r="I13" s="25">
        <f t="shared" ref="I13:K13" si="0">I14</f>
        <v>173200</v>
      </c>
      <c r="J13" s="25">
        <f t="shared" si="0"/>
        <v>243780</v>
      </c>
      <c r="K13" s="25">
        <f t="shared" si="0"/>
        <v>200000</v>
      </c>
    </row>
    <row r="14" spans="1:11">
      <c r="A14" s="48"/>
      <c r="B14" s="5" t="s">
        <v>17</v>
      </c>
      <c r="C14" s="5" t="s">
        <v>15</v>
      </c>
      <c r="D14" s="5" t="s">
        <v>15</v>
      </c>
      <c r="E14" s="6" t="s">
        <v>16</v>
      </c>
      <c r="F14" s="4"/>
      <c r="G14" s="4"/>
      <c r="H14" s="25">
        <f>SUM(H15:H24)</f>
        <v>416980</v>
      </c>
      <c r="I14" s="25">
        <f>SUM(I15:I24)</f>
        <v>173200</v>
      </c>
      <c r="J14" s="25">
        <f>SUM(J15:J24)</f>
        <v>243780</v>
      </c>
      <c r="K14" s="25">
        <f>SUM(K15:K24)</f>
        <v>200000</v>
      </c>
    </row>
    <row r="15" spans="1:11" ht="94.5">
      <c r="A15" s="48"/>
      <c r="B15" s="13" t="s">
        <v>18</v>
      </c>
      <c r="C15" s="13" t="s">
        <v>19</v>
      </c>
      <c r="D15" s="13" t="s">
        <v>20</v>
      </c>
      <c r="E15" s="14" t="s">
        <v>21</v>
      </c>
      <c r="F15" s="12"/>
      <c r="G15" s="12"/>
      <c r="H15" s="26">
        <f t="shared" ref="H15:H24" si="1">I15+J15</f>
        <v>200000</v>
      </c>
      <c r="I15" s="26"/>
      <c r="J15" s="27">
        <v>200000</v>
      </c>
      <c r="K15" s="27">
        <v>200000</v>
      </c>
    </row>
    <row r="16" spans="1:11" hidden="1">
      <c r="A16" s="48"/>
      <c r="B16" s="20" t="s">
        <v>127</v>
      </c>
      <c r="C16" s="20" t="s">
        <v>56</v>
      </c>
      <c r="D16" s="20" t="s">
        <v>126</v>
      </c>
      <c r="E16" s="14" t="s">
        <v>125</v>
      </c>
      <c r="F16" s="12"/>
      <c r="G16" s="12"/>
      <c r="H16" s="26">
        <f t="shared" si="1"/>
        <v>0</v>
      </c>
      <c r="I16" s="26"/>
      <c r="J16" s="27"/>
      <c r="K16" s="27"/>
    </row>
    <row r="17" spans="1:11" ht="47.25" hidden="1">
      <c r="A17" s="48"/>
      <c r="B17" s="20" t="s">
        <v>131</v>
      </c>
      <c r="C17" s="20" t="s">
        <v>130</v>
      </c>
      <c r="D17" s="20" t="s">
        <v>129</v>
      </c>
      <c r="E17" s="14" t="s">
        <v>128</v>
      </c>
      <c r="F17" s="12"/>
      <c r="G17" s="12"/>
      <c r="H17" s="26">
        <f t="shared" si="1"/>
        <v>0</v>
      </c>
      <c r="I17" s="26"/>
      <c r="J17" s="27"/>
      <c r="K17" s="27"/>
    </row>
    <row r="18" spans="1:11" ht="78.75" hidden="1">
      <c r="A18" s="48"/>
      <c r="B18" s="33" t="s">
        <v>155</v>
      </c>
      <c r="C18" s="33" t="s">
        <v>156</v>
      </c>
      <c r="D18" s="34" t="s">
        <v>28</v>
      </c>
      <c r="E18" s="32" t="s">
        <v>157</v>
      </c>
      <c r="F18" s="12"/>
      <c r="G18" s="12"/>
      <c r="H18" s="26">
        <f t="shared" si="1"/>
        <v>0</v>
      </c>
      <c r="I18" s="26"/>
      <c r="J18" s="27"/>
      <c r="K18" s="27"/>
    </row>
    <row r="19" spans="1:11" ht="69.75" hidden="1" customHeight="1">
      <c r="A19" s="48"/>
      <c r="B19" s="33" t="s">
        <v>158</v>
      </c>
      <c r="C19" s="33" t="s">
        <v>159</v>
      </c>
      <c r="D19" s="34" t="s">
        <v>28</v>
      </c>
      <c r="E19" s="32" t="s">
        <v>160</v>
      </c>
      <c r="F19" s="12"/>
      <c r="G19" s="12"/>
      <c r="H19" s="26">
        <f t="shared" si="1"/>
        <v>0</v>
      </c>
      <c r="I19" s="26"/>
      <c r="J19" s="27"/>
      <c r="K19" s="27"/>
    </row>
    <row r="20" spans="1:11" ht="31.5">
      <c r="A20" s="48"/>
      <c r="B20" s="21" t="s">
        <v>152</v>
      </c>
      <c r="C20" s="21" t="s">
        <v>153</v>
      </c>
      <c r="D20" s="21" t="s">
        <v>154</v>
      </c>
      <c r="E20" s="7" t="s">
        <v>151</v>
      </c>
      <c r="F20" s="4"/>
      <c r="G20" s="4"/>
      <c r="H20" s="28">
        <f>I20+J20</f>
        <v>130000</v>
      </c>
      <c r="I20" s="26">
        <v>130000</v>
      </c>
      <c r="J20" s="25"/>
      <c r="K20" s="25"/>
    </row>
    <row r="21" spans="1:11" ht="47.25" hidden="1">
      <c r="A21" s="48"/>
      <c r="B21" s="20" t="s">
        <v>132</v>
      </c>
      <c r="C21" s="20" t="s">
        <v>133</v>
      </c>
      <c r="D21" s="20" t="s">
        <v>135</v>
      </c>
      <c r="E21" s="14" t="s">
        <v>134</v>
      </c>
      <c r="F21" s="12"/>
      <c r="G21" s="12"/>
      <c r="H21" s="26">
        <f t="shared" si="1"/>
        <v>0</v>
      </c>
      <c r="I21" s="26"/>
      <c r="J21" s="27"/>
      <c r="K21" s="27"/>
    </row>
    <row r="22" spans="1:11" hidden="1">
      <c r="A22" s="48"/>
      <c r="B22" s="20" t="s">
        <v>139</v>
      </c>
      <c r="C22" s="20" t="s">
        <v>140</v>
      </c>
      <c r="D22" s="20" t="s">
        <v>141</v>
      </c>
      <c r="E22" s="13" t="s">
        <v>138</v>
      </c>
      <c r="F22" s="12"/>
      <c r="G22" s="12"/>
      <c r="H22" s="26">
        <f t="shared" si="1"/>
        <v>0</v>
      </c>
      <c r="I22" s="26"/>
      <c r="J22" s="27"/>
      <c r="K22" s="27"/>
    </row>
    <row r="23" spans="1:11" ht="31.5">
      <c r="A23" s="48"/>
      <c r="B23" s="13" t="s">
        <v>85</v>
      </c>
      <c r="C23" s="13" t="s">
        <v>86</v>
      </c>
      <c r="D23" s="13" t="s">
        <v>87</v>
      </c>
      <c r="E23" s="14" t="s">
        <v>88</v>
      </c>
      <c r="F23" s="14"/>
      <c r="G23" s="14"/>
      <c r="H23" s="26">
        <f t="shared" si="1"/>
        <v>43200</v>
      </c>
      <c r="I23" s="27">
        <v>43200</v>
      </c>
      <c r="J23" s="27"/>
      <c r="K23" s="27"/>
    </row>
    <row r="24" spans="1:11" ht="153.75" customHeight="1">
      <c r="A24" s="48"/>
      <c r="B24" s="13" t="s">
        <v>89</v>
      </c>
      <c r="C24" s="13" t="s">
        <v>90</v>
      </c>
      <c r="D24" s="13" t="s">
        <v>87</v>
      </c>
      <c r="E24" s="14" t="s">
        <v>91</v>
      </c>
      <c r="F24" s="14"/>
      <c r="G24" s="14"/>
      <c r="H24" s="26">
        <f t="shared" si="1"/>
        <v>43780</v>
      </c>
      <c r="I24" s="27"/>
      <c r="J24" s="27">
        <v>43780</v>
      </c>
      <c r="K24" s="27"/>
    </row>
    <row r="25" spans="1:11" ht="31.5">
      <c r="A25" s="48"/>
      <c r="B25" s="22" t="s">
        <v>146</v>
      </c>
      <c r="C25" s="20"/>
      <c r="D25" s="20"/>
      <c r="E25" s="6" t="s">
        <v>145</v>
      </c>
      <c r="F25" s="14"/>
      <c r="G25" s="14"/>
      <c r="H25" s="25">
        <f>H26</f>
        <v>49000</v>
      </c>
      <c r="I25" s="42">
        <f t="shared" ref="I25:K26" si="2">I26</f>
        <v>0</v>
      </c>
      <c r="J25" s="25">
        <f t="shared" si="2"/>
        <v>49000</v>
      </c>
      <c r="K25" s="25">
        <f t="shared" si="2"/>
        <v>49000</v>
      </c>
    </row>
    <row r="26" spans="1:11" ht="31.5">
      <c r="A26" s="48"/>
      <c r="B26" s="22" t="s">
        <v>147</v>
      </c>
      <c r="C26" s="20"/>
      <c r="D26" s="20"/>
      <c r="E26" s="6" t="s">
        <v>145</v>
      </c>
      <c r="F26" s="14"/>
      <c r="G26" s="14"/>
      <c r="H26" s="25">
        <f>H27</f>
        <v>49000</v>
      </c>
      <c r="I26" s="42">
        <f t="shared" si="2"/>
        <v>0</v>
      </c>
      <c r="J26" s="25">
        <f t="shared" si="2"/>
        <v>49000</v>
      </c>
      <c r="K26" s="25">
        <f t="shared" si="2"/>
        <v>49000</v>
      </c>
    </row>
    <row r="27" spans="1:11" ht="47.25">
      <c r="A27" s="48"/>
      <c r="B27" s="20" t="s">
        <v>143</v>
      </c>
      <c r="C27" s="20" t="s">
        <v>144</v>
      </c>
      <c r="D27" s="20" t="s">
        <v>20</v>
      </c>
      <c r="E27" s="14" t="s">
        <v>142</v>
      </c>
      <c r="F27" s="14"/>
      <c r="G27" s="14"/>
      <c r="H27" s="26">
        <f t="shared" ref="H27" si="3">I27+J27</f>
        <v>49000</v>
      </c>
      <c r="I27" s="27"/>
      <c r="J27" s="27">
        <v>49000</v>
      </c>
      <c r="K27" s="27">
        <v>49000</v>
      </c>
    </row>
    <row r="28" spans="1:11" ht="78.75">
      <c r="A28" s="52">
        <v>2</v>
      </c>
      <c r="B28" s="4"/>
      <c r="C28" s="4"/>
      <c r="D28" s="4"/>
      <c r="E28" s="4"/>
      <c r="F28" s="6" t="s">
        <v>167</v>
      </c>
      <c r="G28" s="6" t="s">
        <v>168</v>
      </c>
      <c r="H28" s="25">
        <f>H29</f>
        <v>552600</v>
      </c>
      <c r="I28" s="25">
        <f t="shared" ref="I28:K28" si="4">I29</f>
        <v>552600</v>
      </c>
      <c r="J28" s="42">
        <f t="shared" si="4"/>
        <v>0</v>
      </c>
      <c r="K28" s="42">
        <f t="shared" si="4"/>
        <v>0</v>
      </c>
    </row>
    <row r="29" spans="1:11">
      <c r="A29" s="52"/>
      <c r="B29" s="5" t="s">
        <v>14</v>
      </c>
      <c r="C29" s="5" t="s">
        <v>15</v>
      </c>
      <c r="D29" s="5" t="s">
        <v>15</v>
      </c>
      <c r="E29" s="6" t="s">
        <v>16</v>
      </c>
      <c r="F29" s="4"/>
      <c r="G29" s="4"/>
      <c r="H29" s="25">
        <f>H30</f>
        <v>552600</v>
      </c>
      <c r="I29" s="25">
        <f t="shared" ref="I29:K29" si="5">I30</f>
        <v>552600</v>
      </c>
      <c r="J29" s="42">
        <f t="shared" si="5"/>
        <v>0</v>
      </c>
      <c r="K29" s="42">
        <f t="shared" si="5"/>
        <v>0</v>
      </c>
    </row>
    <row r="30" spans="1:11">
      <c r="A30" s="52"/>
      <c r="B30" s="5" t="s">
        <v>17</v>
      </c>
      <c r="C30" s="5" t="s">
        <v>15</v>
      </c>
      <c r="D30" s="5" t="s">
        <v>15</v>
      </c>
      <c r="E30" s="6" t="s">
        <v>16</v>
      </c>
      <c r="F30" s="4"/>
      <c r="G30" s="4"/>
      <c r="H30" s="25">
        <f>H31</f>
        <v>552600</v>
      </c>
      <c r="I30" s="25">
        <f t="shared" ref="I30:K30" si="6">I31</f>
        <v>552600</v>
      </c>
      <c r="J30" s="42">
        <f t="shared" si="6"/>
        <v>0</v>
      </c>
      <c r="K30" s="42">
        <f t="shared" si="6"/>
        <v>0</v>
      </c>
    </row>
    <row r="31" spans="1:11" ht="31.5">
      <c r="A31" s="52"/>
      <c r="B31" s="7" t="s">
        <v>22</v>
      </c>
      <c r="C31" s="7" t="s">
        <v>23</v>
      </c>
      <c r="D31" s="7" t="s">
        <v>24</v>
      </c>
      <c r="E31" s="8" t="s">
        <v>25</v>
      </c>
      <c r="F31" s="4"/>
      <c r="G31" s="4"/>
      <c r="H31" s="26">
        <f>I31+J31</f>
        <v>552600</v>
      </c>
      <c r="I31" s="26">
        <v>552600</v>
      </c>
      <c r="J31" s="43"/>
      <c r="K31" s="43"/>
    </row>
    <row r="32" spans="1:11" ht="63">
      <c r="A32" s="52">
        <v>3</v>
      </c>
      <c r="B32" s="5"/>
      <c r="C32" s="5"/>
      <c r="D32" s="5"/>
      <c r="E32" s="6"/>
      <c r="F32" s="6" t="s">
        <v>30</v>
      </c>
      <c r="G32" s="6" t="s">
        <v>31</v>
      </c>
      <c r="H32" s="25">
        <f>H33</f>
        <v>2299820</v>
      </c>
      <c r="I32" s="25">
        <f t="shared" ref="I32:K32" si="7">I33</f>
        <v>2299820</v>
      </c>
      <c r="J32" s="42">
        <f t="shared" si="7"/>
        <v>0</v>
      </c>
      <c r="K32" s="42">
        <f t="shared" si="7"/>
        <v>0</v>
      </c>
    </row>
    <row r="33" spans="1:11">
      <c r="A33" s="52"/>
      <c r="B33" s="5" t="s">
        <v>14</v>
      </c>
      <c r="C33" s="5" t="s">
        <v>15</v>
      </c>
      <c r="D33" s="5" t="s">
        <v>15</v>
      </c>
      <c r="E33" s="6" t="s">
        <v>16</v>
      </c>
      <c r="F33" s="4"/>
      <c r="G33" s="4"/>
      <c r="H33" s="25">
        <f>H34</f>
        <v>2299820</v>
      </c>
      <c r="I33" s="25">
        <f t="shared" ref="I33" si="8">I34</f>
        <v>2299820</v>
      </c>
      <c r="J33" s="42">
        <f t="shared" ref="J33" si="9">J34</f>
        <v>0</v>
      </c>
      <c r="K33" s="42">
        <f t="shared" ref="K33" si="10">K34</f>
        <v>0</v>
      </c>
    </row>
    <row r="34" spans="1:11">
      <c r="A34" s="52"/>
      <c r="B34" s="5" t="s">
        <v>17</v>
      </c>
      <c r="C34" s="5" t="s">
        <v>15</v>
      </c>
      <c r="D34" s="5" t="s">
        <v>15</v>
      </c>
      <c r="E34" s="6" t="s">
        <v>16</v>
      </c>
      <c r="F34" s="4"/>
      <c r="G34" s="4"/>
      <c r="H34" s="25">
        <f>SUM(H35:H40)</f>
        <v>2299820</v>
      </c>
      <c r="I34" s="25">
        <f t="shared" ref="I34:K34" si="11">SUM(I35:I40)</f>
        <v>2299820</v>
      </c>
      <c r="J34" s="42">
        <f t="shared" si="11"/>
        <v>0</v>
      </c>
      <c r="K34" s="42">
        <f t="shared" si="11"/>
        <v>0</v>
      </c>
    </row>
    <row r="35" spans="1:11">
      <c r="A35" s="52"/>
      <c r="B35" s="7" t="s">
        <v>26</v>
      </c>
      <c r="C35" s="7" t="s">
        <v>27</v>
      </c>
      <c r="D35" s="7" t="s">
        <v>28</v>
      </c>
      <c r="E35" s="8" t="s">
        <v>29</v>
      </c>
      <c r="F35" s="8"/>
      <c r="G35" s="8"/>
      <c r="H35" s="27">
        <f>I35+J35</f>
        <v>21820</v>
      </c>
      <c r="I35" s="27">
        <v>21820</v>
      </c>
      <c r="J35" s="43"/>
      <c r="K35" s="43"/>
    </row>
    <row r="36" spans="1:11" ht="31.5">
      <c r="A36" s="52"/>
      <c r="B36" s="7" t="s">
        <v>44</v>
      </c>
      <c r="C36" s="7" t="s">
        <v>45</v>
      </c>
      <c r="D36" s="7" t="s">
        <v>46</v>
      </c>
      <c r="E36" s="8" t="s">
        <v>47</v>
      </c>
      <c r="F36" s="8"/>
      <c r="G36" s="8"/>
      <c r="H36" s="27">
        <f>I36+J36</f>
        <v>10000</v>
      </c>
      <c r="I36" s="27">
        <v>10000</v>
      </c>
      <c r="J36" s="43"/>
      <c r="K36" s="43"/>
    </row>
    <row r="37" spans="1:11" ht="47.25">
      <c r="A37" s="52"/>
      <c r="B37" s="7" t="s">
        <v>48</v>
      </c>
      <c r="C37" s="7" t="s">
        <v>49</v>
      </c>
      <c r="D37" s="7" t="s">
        <v>46</v>
      </c>
      <c r="E37" s="8" t="s">
        <v>50</v>
      </c>
      <c r="F37" s="8"/>
      <c r="G37" s="8"/>
      <c r="H37" s="27">
        <f t="shared" ref="H37:H39" si="12">I37+J37</f>
        <v>50000</v>
      </c>
      <c r="I37" s="27">
        <v>50000</v>
      </c>
      <c r="J37" s="27"/>
      <c r="K37" s="27"/>
    </row>
    <row r="38" spans="1:11" ht="47.25">
      <c r="A38" s="52"/>
      <c r="B38" s="7" t="s">
        <v>51</v>
      </c>
      <c r="C38" s="7" t="s">
        <v>52</v>
      </c>
      <c r="D38" s="7" t="s">
        <v>46</v>
      </c>
      <c r="E38" s="8" t="s">
        <v>53</v>
      </c>
      <c r="F38" s="8"/>
      <c r="G38" s="8"/>
      <c r="H38" s="27">
        <f t="shared" si="12"/>
        <v>200000</v>
      </c>
      <c r="I38" s="27">
        <v>200000</v>
      </c>
      <c r="J38" s="27"/>
      <c r="K38" s="27"/>
    </row>
    <row r="39" spans="1:11" ht="110.25">
      <c r="A39" s="52"/>
      <c r="B39" s="7" t="s">
        <v>54</v>
      </c>
      <c r="C39" s="7" t="s">
        <v>55</v>
      </c>
      <c r="D39" s="7" t="s">
        <v>56</v>
      </c>
      <c r="E39" s="8" t="s">
        <v>57</v>
      </c>
      <c r="F39" s="8"/>
      <c r="G39" s="8"/>
      <c r="H39" s="27">
        <f t="shared" si="12"/>
        <v>1318000</v>
      </c>
      <c r="I39" s="27">
        <v>1318000</v>
      </c>
      <c r="J39" s="27"/>
      <c r="K39" s="27"/>
    </row>
    <row r="40" spans="1:11" ht="31.5">
      <c r="A40" s="52"/>
      <c r="B40" s="7" t="s">
        <v>58</v>
      </c>
      <c r="C40" s="7" t="s">
        <v>59</v>
      </c>
      <c r="D40" s="7" t="s">
        <v>60</v>
      </c>
      <c r="E40" s="8" t="s">
        <v>61</v>
      </c>
      <c r="F40" s="8"/>
      <c r="G40" s="8"/>
      <c r="H40" s="27">
        <f>I40+J40</f>
        <v>700000</v>
      </c>
      <c r="I40" s="27">
        <v>700000</v>
      </c>
      <c r="J40" s="27"/>
      <c r="K40" s="27"/>
    </row>
    <row r="41" spans="1:11" ht="63">
      <c r="A41" s="52">
        <v>4</v>
      </c>
      <c r="B41" s="7"/>
      <c r="C41" s="7"/>
      <c r="D41" s="7"/>
      <c r="E41" s="8"/>
      <c r="F41" s="6" t="s">
        <v>32</v>
      </c>
      <c r="G41" s="6" t="s">
        <v>33</v>
      </c>
      <c r="H41" s="25">
        <f>H42</f>
        <v>139080</v>
      </c>
      <c r="I41" s="25">
        <f t="shared" ref="I41:K41" si="13">I42</f>
        <v>139080</v>
      </c>
      <c r="J41" s="42">
        <f t="shared" si="13"/>
        <v>0</v>
      </c>
      <c r="K41" s="42">
        <f t="shared" si="13"/>
        <v>0</v>
      </c>
    </row>
    <row r="42" spans="1:11">
      <c r="A42" s="52"/>
      <c r="B42" s="5" t="s">
        <v>14</v>
      </c>
      <c r="C42" s="5" t="s">
        <v>15</v>
      </c>
      <c r="D42" s="5" t="s">
        <v>15</v>
      </c>
      <c r="E42" s="6" t="s">
        <v>16</v>
      </c>
      <c r="F42" s="4"/>
      <c r="G42" s="4"/>
      <c r="H42" s="25">
        <f>H43</f>
        <v>139080</v>
      </c>
      <c r="I42" s="25">
        <f t="shared" ref="I42:I43" si="14">I43</f>
        <v>139080</v>
      </c>
      <c r="J42" s="42">
        <f t="shared" ref="J42:J43" si="15">J43</f>
        <v>0</v>
      </c>
      <c r="K42" s="42">
        <f t="shared" ref="K42:K43" si="16">K43</f>
        <v>0</v>
      </c>
    </row>
    <row r="43" spans="1:11">
      <c r="A43" s="52"/>
      <c r="B43" s="5" t="s">
        <v>17</v>
      </c>
      <c r="C43" s="5" t="s">
        <v>15</v>
      </c>
      <c r="D43" s="5" t="s">
        <v>15</v>
      </c>
      <c r="E43" s="6" t="s">
        <v>16</v>
      </c>
      <c r="F43" s="4"/>
      <c r="G43" s="4"/>
      <c r="H43" s="25">
        <f>H44</f>
        <v>139080</v>
      </c>
      <c r="I43" s="25">
        <f t="shared" si="14"/>
        <v>139080</v>
      </c>
      <c r="J43" s="42">
        <f t="shared" si="15"/>
        <v>0</v>
      </c>
      <c r="K43" s="42">
        <f t="shared" si="16"/>
        <v>0</v>
      </c>
    </row>
    <row r="44" spans="1:11">
      <c r="A44" s="52"/>
      <c r="B44" s="7" t="s">
        <v>26</v>
      </c>
      <c r="C44" s="7" t="s">
        <v>27</v>
      </c>
      <c r="D44" s="7" t="s">
        <v>28</v>
      </c>
      <c r="E44" s="8" t="s">
        <v>29</v>
      </c>
      <c r="F44" s="6"/>
      <c r="G44" s="6"/>
      <c r="H44" s="27">
        <f>I44+J44</f>
        <v>139080</v>
      </c>
      <c r="I44" s="27">
        <v>139080</v>
      </c>
      <c r="J44" s="43"/>
      <c r="K44" s="43"/>
    </row>
    <row r="45" spans="1:11" ht="31.5">
      <c r="A45" s="52">
        <v>5</v>
      </c>
      <c r="B45" s="4"/>
      <c r="C45" s="4"/>
      <c r="D45" s="4"/>
      <c r="E45" s="4"/>
      <c r="F45" s="6" t="s">
        <v>34</v>
      </c>
      <c r="G45" s="6" t="s">
        <v>35</v>
      </c>
      <c r="H45" s="25">
        <f>H46</f>
        <v>4413900</v>
      </c>
      <c r="I45" s="25">
        <f t="shared" ref="I45:K45" si="17">I46</f>
        <v>4413900</v>
      </c>
      <c r="J45" s="42">
        <f t="shared" si="17"/>
        <v>0</v>
      </c>
      <c r="K45" s="42">
        <f t="shared" si="17"/>
        <v>0</v>
      </c>
    </row>
    <row r="46" spans="1:11">
      <c r="A46" s="52"/>
      <c r="B46" s="5" t="s">
        <v>14</v>
      </c>
      <c r="C46" s="5" t="s">
        <v>15</v>
      </c>
      <c r="D46" s="5" t="s">
        <v>15</v>
      </c>
      <c r="E46" s="6" t="s">
        <v>16</v>
      </c>
      <c r="F46" s="4"/>
      <c r="G46" s="4"/>
      <c r="H46" s="25">
        <f>H47</f>
        <v>4413900</v>
      </c>
      <c r="I46" s="25">
        <f t="shared" ref="I46:I47" si="18">I47</f>
        <v>4413900</v>
      </c>
      <c r="J46" s="42">
        <f t="shared" ref="J46:J47" si="19">J47</f>
        <v>0</v>
      </c>
      <c r="K46" s="42">
        <f t="shared" ref="K46:K47" si="20">K47</f>
        <v>0</v>
      </c>
    </row>
    <row r="47" spans="1:11">
      <c r="A47" s="52"/>
      <c r="B47" s="5" t="s">
        <v>17</v>
      </c>
      <c r="C47" s="5" t="s">
        <v>15</v>
      </c>
      <c r="D47" s="5" t="s">
        <v>15</v>
      </c>
      <c r="E47" s="6" t="s">
        <v>16</v>
      </c>
      <c r="F47" s="4"/>
      <c r="G47" s="4"/>
      <c r="H47" s="25">
        <f>H48</f>
        <v>4413900</v>
      </c>
      <c r="I47" s="25">
        <f t="shared" si="18"/>
        <v>4413900</v>
      </c>
      <c r="J47" s="42">
        <f t="shared" si="19"/>
        <v>0</v>
      </c>
      <c r="K47" s="42">
        <f t="shared" si="20"/>
        <v>0</v>
      </c>
    </row>
    <row r="48" spans="1:11">
      <c r="A48" s="52"/>
      <c r="B48" s="7" t="s">
        <v>26</v>
      </c>
      <c r="C48" s="7" t="s">
        <v>27</v>
      </c>
      <c r="D48" s="7" t="s">
        <v>28</v>
      </c>
      <c r="E48" s="8" t="s">
        <v>29</v>
      </c>
      <c r="F48" s="8"/>
      <c r="G48" s="8"/>
      <c r="H48" s="27">
        <f>I48+J48</f>
        <v>4413900</v>
      </c>
      <c r="I48" s="27">
        <v>4413900</v>
      </c>
      <c r="J48" s="27"/>
      <c r="K48" s="27"/>
    </row>
    <row r="49" spans="1:11" ht="47.25">
      <c r="A49" s="47">
        <v>6</v>
      </c>
      <c r="B49" s="4"/>
      <c r="C49" s="4"/>
      <c r="D49" s="4"/>
      <c r="E49" s="4"/>
      <c r="F49" s="6" t="s">
        <v>169</v>
      </c>
      <c r="G49" s="6" t="s">
        <v>170</v>
      </c>
      <c r="H49" s="25">
        <f>H50</f>
        <v>9202800</v>
      </c>
      <c r="I49" s="25">
        <f t="shared" ref="I49:K49" si="21">I50</f>
        <v>9012800</v>
      </c>
      <c r="J49" s="25">
        <f t="shared" si="21"/>
        <v>190000</v>
      </c>
      <c r="K49" s="25">
        <f t="shared" si="21"/>
        <v>190000</v>
      </c>
    </row>
    <row r="50" spans="1:11">
      <c r="A50" s="48"/>
      <c r="B50" s="5" t="s">
        <v>14</v>
      </c>
      <c r="C50" s="5" t="s">
        <v>15</v>
      </c>
      <c r="D50" s="5" t="s">
        <v>15</v>
      </c>
      <c r="E50" s="6" t="s">
        <v>16</v>
      </c>
      <c r="F50" s="4"/>
      <c r="G50" s="4"/>
      <c r="H50" s="25">
        <f>H51</f>
        <v>9202800</v>
      </c>
      <c r="I50" s="25">
        <f t="shared" ref="I50:I51" si="22">I51</f>
        <v>9012800</v>
      </c>
      <c r="J50" s="25">
        <f t="shared" ref="J50:J51" si="23">J51</f>
        <v>190000</v>
      </c>
      <c r="K50" s="25">
        <f t="shared" ref="K50:K51" si="24">K51</f>
        <v>190000</v>
      </c>
    </row>
    <row r="51" spans="1:11">
      <c r="A51" s="48"/>
      <c r="B51" s="5" t="s">
        <v>17</v>
      </c>
      <c r="C51" s="5" t="s">
        <v>15</v>
      </c>
      <c r="D51" s="5" t="s">
        <v>15</v>
      </c>
      <c r="E51" s="6" t="s">
        <v>16</v>
      </c>
      <c r="F51" s="4"/>
      <c r="G51" s="4"/>
      <c r="H51" s="25">
        <f>H52</f>
        <v>9202800</v>
      </c>
      <c r="I51" s="25">
        <f t="shared" si="22"/>
        <v>9012800</v>
      </c>
      <c r="J51" s="25">
        <f t="shared" si="23"/>
        <v>190000</v>
      </c>
      <c r="K51" s="25">
        <f t="shared" si="24"/>
        <v>190000</v>
      </c>
    </row>
    <row r="52" spans="1:11" ht="31.5">
      <c r="A52" s="48"/>
      <c r="B52" s="7" t="s">
        <v>36</v>
      </c>
      <c r="C52" s="7" t="s">
        <v>37</v>
      </c>
      <c r="D52" s="7" t="s">
        <v>38</v>
      </c>
      <c r="E52" s="8" t="s">
        <v>39</v>
      </c>
      <c r="F52" s="8"/>
      <c r="G52" s="8"/>
      <c r="H52" s="27">
        <f>I52+J52</f>
        <v>9202800</v>
      </c>
      <c r="I52" s="27">
        <v>9012800</v>
      </c>
      <c r="J52" s="27">
        <v>190000</v>
      </c>
      <c r="K52" s="27">
        <v>190000</v>
      </c>
    </row>
    <row r="53" spans="1:11" ht="100.5" customHeight="1">
      <c r="A53" s="52">
        <v>7</v>
      </c>
      <c r="B53" s="5"/>
      <c r="C53" s="5"/>
      <c r="D53" s="5"/>
      <c r="E53" s="6"/>
      <c r="F53" s="5" t="s">
        <v>171</v>
      </c>
      <c r="G53" s="6" t="s">
        <v>172</v>
      </c>
      <c r="H53" s="29">
        <f>H54</f>
        <v>3648700</v>
      </c>
      <c r="I53" s="29">
        <f t="shared" ref="I53:K53" si="25">I54</f>
        <v>3648700</v>
      </c>
      <c r="J53" s="58">
        <f t="shared" si="25"/>
        <v>0</v>
      </c>
      <c r="K53" s="58">
        <f t="shared" si="25"/>
        <v>0</v>
      </c>
    </row>
    <row r="54" spans="1:11">
      <c r="A54" s="52"/>
      <c r="B54" s="5" t="s">
        <v>14</v>
      </c>
      <c r="C54" s="5" t="s">
        <v>15</v>
      </c>
      <c r="D54" s="5" t="s">
        <v>15</v>
      </c>
      <c r="E54" s="6" t="s">
        <v>16</v>
      </c>
      <c r="F54" s="4"/>
      <c r="G54" s="4"/>
      <c r="H54" s="25">
        <f>H55</f>
        <v>3648700</v>
      </c>
      <c r="I54" s="25">
        <f t="shared" ref="I54:I55" si="26">I55</f>
        <v>3648700</v>
      </c>
      <c r="J54" s="42">
        <f t="shared" ref="J54:J55" si="27">J55</f>
        <v>0</v>
      </c>
      <c r="K54" s="42">
        <f t="shared" ref="K54:K55" si="28">K55</f>
        <v>0</v>
      </c>
    </row>
    <row r="55" spans="1:11">
      <c r="A55" s="52"/>
      <c r="B55" s="5" t="s">
        <v>17</v>
      </c>
      <c r="C55" s="5" t="s">
        <v>15</v>
      </c>
      <c r="D55" s="5" t="s">
        <v>15</v>
      </c>
      <c r="E55" s="6" t="s">
        <v>16</v>
      </c>
      <c r="F55" s="4"/>
      <c r="G55" s="4"/>
      <c r="H55" s="25">
        <f>H56</f>
        <v>3648700</v>
      </c>
      <c r="I55" s="25">
        <f t="shared" si="26"/>
        <v>3648700</v>
      </c>
      <c r="J55" s="42">
        <f t="shared" si="27"/>
        <v>0</v>
      </c>
      <c r="K55" s="42">
        <f t="shared" si="28"/>
        <v>0</v>
      </c>
    </row>
    <row r="56" spans="1:11" ht="78" customHeight="1">
      <c r="A56" s="52"/>
      <c r="B56" s="7" t="s">
        <v>40</v>
      </c>
      <c r="C56" s="7" t="s">
        <v>41</v>
      </c>
      <c r="D56" s="7" t="s">
        <v>42</v>
      </c>
      <c r="E56" s="8" t="s">
        <v>43</v>
      </c>
      <c r="F56" s="8"/>
      <c r="G56" s="8"/>
      <c r="H56" s="27">
        <f>I56+J56</f>
        <v>3648700</v>
      </c>
      <c r="I56" s="27">
        <v>3648700</v>
      </c>
      <c r="J56" s="43"/>
      <c r="K56" s="43"/>
    </row>
    <row r="57" spans="1:11" ht="94.5">
      <c r="A57" s="49">
        <v>8</v>
      </c>
      <c r="B57" s="7"/>
      <c r="C57" s="7"/>
      <c r="D57" s="7"/>
      <c r="E57" s="8"/>
      <c r="F57" s="6" t="s">
        <v>66</v>
      </c>
      <c r="G57" s="6" t="s">
        <v>67</v>
      </c>
      <c r="H57" s="29">
        <f>H58</f>
        <v>510000</v>
      </c>
      <c r="I57" s="29">
        <f t="shared" ref="I57:K57" si="29">I58</f>
        <v>510000</v>
      </c>
      <c r="J57" s="58">
        <f t="shared" si="29"/>
        <v>0</v>
      </c>
      <c r="K57" s="58">
        <f t="shared" si="29"/>
        <v>0</v>
      </c>
    </row>
    <row r="58" spans="1:11">
      <c r="A58" s="49"/>
      <c r="B58" s="5" t="s">
        <v>14</v>
      </c>
      <c r="C58" s="5" t="s">
        <v>15</v>
      </c>
      <c r="D58" s="5" t="s">
        <v>15</v>
      </c>
      <c r="E58" s="6" t="s">
        <v>16</v>
      </c>
      <c r="F58" s="4"/>
      <c r="G58" s="4"/>
      <c r="H58" s="25">
        <f>H59</f>
        <v>510000</v>
      </c>
      <c r="I58" s="25">
        <f t="shared" ref="I58:I59" si="30">I59</f>
        <v>510000</v>
      </c>
      <c r="J58" s="42">
        <f t="shared" ref="J58:J59" si="31">J59</f>
        <v>0</v>
      </c>
      <c r="K58" s="42">
        <f t="shared" ref="K58:K59" si="32">K59</f>
        <v>0</v>
      </c>
    </row>
    <row r="59" spans="1:11">
      <c r="A59" s="49"/>
      <c r="B59" s="5" t="s">
        <v>17</v>
      </c>
      <c r="C59" s="5" t="s">
        <v>15</v>
      </c>
      <c r="D59" s="5" t="s">
        <v>15</v>
      </c>
      <c r="E59" s="6" t="s">
        <v>16</v>
      </c>
      <c r="F59" s="4"/>
      <c r="G59" s="4"/>
      <c r="H59" s="25">
        <f>H60</f>
        <v>510000</v>
      </c>
      <c r="I59" s="25">
        <f t="shared" si="30"/>
        <v>510000</v>
      </c>
      <c r="J59" s="42">
        <f t="shared" si="31"/>
        <v>0</v>
      </c>
      <c r="K59" s="42">
        <f t="shared" si="32"/>
        <v>0</v>
      </c>
    </row>
    <row r="60" spans="1:11" ht="31.5">
      <c r="A60" s="49"/>
      <c r="B60" s="7" t="s">
        <v>62</v>
      </c>
      <c r="C60" s="7" t="s">
        <v>63</v>
      </c>
      <c r="D60" s="7" t="s">
        <v>64</v>
      </c>
      <c r="E60" s="8" t="s">
        <v>65</v>
      </c>
      <c r="F60" s="8"/>
      <c r="G60" s="8"/>
      <c r="H60" s="27">
        <f>I60+J60</f>
        <v>510000</v>
      </c>
      <c r="I60" s="27">
        <v>510000</v>
      </c>
      <c r="J60" s="43"/>
      <c r="K60" s="43"/>
    </row>
    <row r="61" spans="1:11" ht="63">
      <c r="A61" s="49">
        <v>9</v>
      </c>
      <c r="B61" s="7"/>
      <c r="C61" s="7"/>
      <c r="D61" s="7"/>
      <c r="E61" s="8"/>
      <c r="F61" s="6" t="s">
        <v>173</v>
      </c>
      <c r="G61" s="5" t="s">
        <v>174</v>
      </c>
      <c r="H61" s="29">
        <f>H62</f>
        <v>98000</v>
      </c>
      <c r="I61" s="29">
        <f t="shared" ref="I61:K63" si="33">I62</f>
        <v>98000</v>
      </c>
      <c r="J61" s="58">
        <f t="shared" si="33"/>
        <v>2</v>
      </c>
      <c r="K61" s="58">
        <f t="shared" si="33"/>
        <v>0</v>
      </c>
    </row>
    <row r="62" spans="1:11">
      <c r="A62" s="49"/>
      <c r="B62" s="5" t="s">
        <v>14</v>
      </c>
      <c r="C62" s="5" t="s">
        <v>15</v>
      </c>
      <c r="D62" s="5" t="s">
        <v>15</v>
      </c>
      <c r="E62" s="6" t="s">
        <v>16</v>
      </c>
      <c r="F62" s="4"/>
      <c r="G62" s="4"/>
      <c r="H62" s="25">
        <f>H63</f>
        <v>98000</v>
      </c>
      <c r="I62" s="25">
        <f t="shared" si="33"/>
        <v>98000</v>
      </c>
      <c r="J62" s="42">
        <v>2</v>
      </c>
      <c r="K62" s="42">
        <f t="shared" si="33"/>
        <v>0</v>
      </c>
    </row>
    <row r="63" spans="1:11">
      <c r="A63" s="49"/>
      <c r="B63" s="5" t="s">
        <v>17</v>
      </c>
      <c r="C63" s="5" t="s">
        <v>15</v>
      </c>
      <c r="D63" s="5" t="s">
        <v>15</v>
      </c>
      <c r="E63" s="6" t="s">
        <v>16</v>
      </c>
      <c r="F63" s="4"/>
      <c r="G63" s="4"/>
      <c r="H63" s="25">
        <f>H64</f>
        <v>98000</v>
      </c>
      <c r="I63" s="25">
        <f t="shared" si="33"/>
        <v>98000</v>
      </c>
      <c r="J63" s="42">
        <f t="shared" si="33"/>
        <v>0</v>
      </c>
      <c r="K63" s="42">
        <f t="shared" si="33"/>
        <v>0</v>
      </c>
    </row>
    <row r="64" spans="1:11" ht="63">
      <c r="A64" s="49"/>
      <c r="B64" s="4" t="s">
        <v>68</v>
      </c>
      <c r="C64" s="4" t="s">
        <v>69</v>
      </c>
      <c r="D64" s="4" t="s">
        <v>70</v>
      </c>
      <c r="E64" s="8" t="s">
        <v>71</v>
      </c>
      <c r="F64" s="8"/>
      <c r="G64" s="8"/>
      <c r="H64" s="27">
        <f>I64+J64</f>
        <v>98000</v>
      </c>
      <c r="I64" s="27">
        <v>98000</v>
      </c>
      <c r="J64" s="27"/>
      <c r="K64" s="27"/>
    </row>
    <row r="65" spans="1:11" ht="63">
      <c r="A65" s="44">
        <v>10</v>
      </c>
      <c r="B65" s="7"/>
      <c r="C65" s="7"/>
      <c r="D65" s="7"/>
      <c r="E65" s="8"/>
      <c r="F65" s="5" t="s">
        <v>120</v>
      </c>
      <c r="G65" s="5" t="s">
        <v>119</v>
      </c>
      <c r="H65" s="29">
        <f>H66</f>
        <v>156400</v>
      </c>
      <c r="I65" s="58">
        <f t="shared" ref="I65:K65" si="34">I66</f>
        <v>0</v>
      </c>
      <c r="J65" s="29">
        <f t="shared" si="34"/>
        <v>156400</v>
      </c>
      <c r="K65" s="58">
        <f t="shared" si="34"/>
        <v>0</v>
      </c>
    </row>
    <row r="66" spans="1:11">
      <c r="A66" s="45"/>
      <c r="B66" s="5" t="s">
        <v>14</v>
      </c>
      <c r="C66" s="5" t="s">
        <v>15</v>
      </c>
      <c r="D66" s="5" t="s">
        <v>15</v>
      </c>
      <c r="E66" s="6" t="s">
        <v>16</v>
      </c>
      <c r="F66" s="4"/>
      <c r="G66" s="4"/>
      <c r="H66" s="25">
        <f>H67</f>
        <v>156400</v>
      </c>
      <c r="I66" s="42">
        <f t="shared" ref="I66:I67" si="35">I67</f>
        <v>0</v>
      </c>
      <c r="J66" s="25">
        <f t="shared" ref="J66:J67" si="36">J67</f>
        <v>156400</v>
      </c>
      <c r="K66" s="42">
        <f t="shared" ref="K66:K67" si="37">K67</f>
        <v>0</v>
      </c>
    </row>
    <row r="67" spans="1:11">
      <c r="A67" s="45"/>
      <c r="B67" s="5" t="s">
        <v>17</v>
      </c>
      <c r="C67" s="5" t="s">
        <v>15</v>
      </c>
      <c r="D67" s="5" t="s">
        <v>15</v>
      </c>
      <c r="E67" s="6" t="s">
        <v>16</v>
      </c>
      <c r="F67" s="4"/>
      <c r="G67" s="4"/>
      <c r="H67" s="25">
        <f>H68</f>
        <v>156400</v>
      </c>
      <c r="I67" s="42">
        <f t="shared" si="35"/>
        <v>0</v>
      </c>
      <c r="J67" s="25">
        <f t="shared" si="36"/>
        <v>156400</v>
      </c>
      <c r="K67" s="42">
        <f t="shared" si="37"/>
        <v>0</v>
      </c>
    </row>
    <row r="68" spans="1:11" ht="31.5">
      <c r="A68" s="45"/>
      <c r="B68" s="7" t="s">
        <v>72</v>
      </c>
      <c r="C68" s="7" t="s">
        <v>73</v>
      </c>
      <c r="D68" s="7" t="s">
        <v>74</v>
      </c>
      <c r="E68" s="8" t="s">
        <v>75</v>
      </c>
      <c r="F68" s="8"/>
      <c r="G68" s="8"/>
      <c r="H68" s="27">
        <f>I68+J68</f>
        <v>156400</v>
      </c>
      <c r="I68" s="27"/>
      <c r="J68" s="27">
        <v>156400</v>
      </c>
      <c r="K68" s="27"/>
    </row>
    <row r="69" spans="1:11" ht="63">
      <c r="A69" s="49">
        <v>11</v>
      </c>
      <c r="B69" s="7"/>
      <c r="C69" s="7"/>
      <c r="D69" s="7"/>
      <c r="E69" s="8"/>
      <c r="F69" s="37" t="s">
        <v>76</v>
      </c>
      <c r="G69" s="37" t="s">
        <v>77</v>
      </c>
      <c r="H69" s="29">
        <f>H70</f>
        <v>22476500</v>
      </c>
      <c r="I69" s="29">
        <f t="shared" ref="I69:K69" si="38">I70</f>
        <v>22283000</v>
      </c>
      <c r="J69" s="29">
        <f t="shared" si="38"/>
        <v>193500</v>
      </c>
      <c r="K69" s="29">
        <f t="shared" si="38"/>
        <v>193500</v>
      </c>
    </row>
    <row r="70" spans="1:11">
      <c r="A70" s="49"/>
      <c r="B70" s="5" t="s">
        <v>14</v>
      </c>
      <c r="C70" s="5" t="s">
        <v>15</v>
      </c>
      <c r="D70" s="5" t="s">
        <v>15</v>
      </c>
      <c r="E70" s="6" t="s">
        <v>16</v>
      </c>
      <c r="F70" s="4"/>
      <c r="G70" s="4"/>
      <c r="H70" s="25">
        <f>H71</f>
        <v>22476500</v>
      </c>
      <c r="I70" s="25">
        <f t="shared" ref="I70" si="39">I71</f>
        <v>22283000</v>
      </c>
      <c r="J70" s="25">
        <f t="shared" ref="J70" si="40">J71</f>
        <v>193500</v>
      </c>
      <c r="K70" s="25">
        <f t="shared" ref="K70" si="41">K71</f>
        <v>193500</v>
      </c>
    </row>
    <row r="71" spans="1:11">
      <c r="A71" s="49"/>
      <c r="B71" s="5" t="s">
        <v>17</v>
      </c>
      <c r="C71" s="5" t="s">
        <v>15</v>
      </c>
      <c r="D71" s="5" t="s">
        <v>15</v>
      </c>
      <c r="E71" s="6" t="s">
        <v>16</v>
      </c>
      <c r="F71" s="4"/>
      <c r="G71" s="4"/>
      <c r="H71" s="25">
        <f>SUM(H72:H73)</f>
        <v>22476500</v>
      </c>
      <c r="I71" s="25">
        <f>SUM(I72:I73)</f>
        <v>22283000</v>
      </c>
      <c r="J71" s="25">
        <f>SUM(J72:J73)</f>
        <v>193500</v>
      </c>
      <c r="K71" s="25">
        <f>SUM(K72:K73)</f>
        <v>193500</v>
      </c>
    </row>
    <row r="72" spans="1:11" ht="31.5">
      <c r="A72" s="49"/>
      <c r="B72" s="15" t="s">
        <v>78</v>
      </c>
      <c r="C72" s="15" t="s">
        <v>79</v>
      </c>
      <c r="D72" s="15" t="s">
        <v>74</v>
      </c>
      <c r="E72" s="16" t="s">
        <v>80</v>
      </c>
      <c r="F72" s="16"/>
      <c r="G72" s="16"/>
      <c r="H72" s="28">
        <f>I72+J72</f>
        <v>19976500</v>
      </c>
      <c r="I72" s="28">
        <v>19783000</v>
      </c>
      <c r="J72" s="28">
        <v>193500</v>
      </c>
      <c r="K72" s="28">
        <v>193500</v>
      </c>
    </row>
    <row r="73" spans="1:11" ht="47.25">
      <c r="A73" s="49"/>
      <c r="B73" s="7" t="s">
        <v>81</v>
      </c>
      <c r="C73" s="7" t="s">
        <v>82</v>
      </c>
      <c r="D73" s="7" t="s">
        <v>83</v>
      </c>
      <c r="E73" s="8" t="s">
        <v>84</v>
      </c>
      <c r="F73" s="8"/>
      <c r="G73" s="8"/>
      <c r="H73" s="28">
        <f>I73+J73</f>
        <v>2500000</v>
      </c>
      <c r="I73" s="27">
        <v>2500000</v>
      </c>
      <c r="J73" s="27"/>
      <c r="K73" s="27"/>
    </row>
    <row r="74" spans="1:11" ht="123" customHeight="1">
      <c r="A74" s="49">
        <v>12</v>
      </c>
      <c r="B74" s="7"/>
      <c r="C74" s="7"/>
      <c r="D74" s="7"/>
      <c r="E74" s="8"/>
      <c r="F74" s="9" t="s">
        <v>122</v>
      </c>
      <c r="G74" s="6" t="s">
        <v>121</v>
      </c>
      <c r="H74" s="38">
        <f>H75</f>
        <v>100000</v>
      </c>
      <c r="I74" s="38">
        <f t="shared" ref="I74:K74" si="42">I75</f>
        <v>100000</v>
      </c>
      <c r="J74" s="58">
        <f t="shared" si="42"/>
        <v>0</v>
      </c>
      <c r="K74" s="58">
        <f t="shared" si="42"/>
        <v>0</v>
      </c>
    </row>
    <row r="75" spans="1:11">
      <c r="A75" s="49"/>
      <c r="B75" s="5" t="s">
        <v>14</v>
      </c>
      <c r="C75" s="5" t="s">
        <v>15</v>
      </c>
      <c r="D75" s="5" t="s">
        <v>15</v>
      </c>
      <c r="E75" s="6" t="s">
        <v>16</v>
      </c>
      <c r="F75" s="4"/>
      <c r="G75" s="4"/>
      <c r="H75" s="25">
        <f>H76</f>
        <v>100000</v>
      </c>
      <c r="I75" s="25">
        <f t="shared" ref="I75" si="43">I76</f>
        <v>100000</v>
      </c>
      <c r="J75" s="42">
        <f t="shared" ref="J75" si="44">J76</f>
        <v>0</v>
      </c>
      <c r="K75" s="42">
        <f t="shared" ref="K75" si="45">K76</f>
        <v>0</v>
      </c>
    </row>
    <row r="76" spans="1:11">
      <c r="A76" s="49"/>
      <c r="B76" s="5" t="s">
        <v>17</v>
      </c>
      <c r="C76" s="5" t="s">
        <v>15</v>
      </c>
      <c r="D76" s="5" t="s">
        <v>15</v>
      </c>
      <c r="E76" s="6" t="s">
        <v>16</v>
      </c>
      <c r="F76" s="4"/>
      <c r="G76" s="4"/>
      <c r="H76" s="25">
        <f>H77</f>
        <v>100000</v>
      </c>
      <c r="I76" s="25">
        <f>I77</f>
        <v>100000</v>
      </c>
      <c r="J76" s="42">
        <f t="shared" ref="J76" si="46">J77+J78</f>
        <v>0</v>
      </c>
      <c r="K76" s="42">
        <f t="shared" ref="K76" si="47">K77+K78</f>
        <v>0</v>
      </c>
    </row>
    <row r="77" spans="1:11" ht="31.5">
      <c r="A77" s="49"/>
      <c r="B77" s="15" t="s">
        <v>78</v>
      </c>
      <c r="C77" s="15" t="s">
        <v>79</v>
      </c>
      <c r="D77" s="15" t="s">
        <v>74</v>
      </c>
      <c r="E77" s="16" t="s">
        <v>80</v>
      </c>
      <c r="F77" s="16"/>
      <c r="G77" s="16"/>
      <c r="H77" s="28">
        <f>I77+J77</f>
        <v>100000</v>
      </c>
      <c r="I77" s="28">
        <v>100000</v>
      </c>
      <c r="J77" s="43"/>
      <c r="K77" s="43"/>
    </row>
    <row r="78" spans="1:11" ht="47.25">
      <c r="A78" s="44">
        <v>13</v>
      </c>
      <c r="B78" s="7"/>
      <c r="C78" s="7"/>
      <c r="D78" s="7"/>
      <c r="E78" s="8"/>
      <c r="F78" s="6" t="s">
        <v>96</v>
      </c>
      <c r="G78" s="6" t="s">
        <v>118</v>
      </c>
      <c r="H78" s="29">
        <f>H79</f>
        <v>220000</v>
      </c>
      <c r="I78" s="29">
        <f t="shared" ref="I78:K78" si="48">I79</f>
        <v>220000</v>
      </c>
      <c r="J78" s="58">
        <f t="shared" si="48"/>
        <v>0</v>
      </c>
      <c r="K78" s="58">
        <f t="shared" si="48"/>
        <v>0</v>
      </c>
    </row>
    <row r="79" spans="1:11">
      <c r="A79" s="45"/>
      <c r="B79" s="5" t="s">
        <v>14</v>
      </c>
      <c r="C79" s="5" t="s">
        <v>15</v>
      </c>
      <c r="D79" s="5" t="s">
        <v>15</v>
      </c>
      <c r="E79" s="6" t="s">
        <v>16</v>
      </c>
      <c r="F79" s="4"/>
      <c r="G79" s="4"/>
      <c r="H79" s="25">
        <f>H80</f>
        <v>220000</v>
      </c>
      <c r="I79" s="25">
        <f t="shared" ref="I79" si="49">I80</f>
        <v>220000</v>
      </c>
      <c r="J79" s="42">
        <f t="shared" ref="J79" si="50">J80</f>
        <v>0</v>
      </c>
      <c r="K79" s="42">
        <f t="shared" ref="K79" si="51">K80</f>
        <v>0</v>
      </c>
    </row>
    <row r="80" spans="1:11">
      <c r="A80" s="45"/>
      <c r="B80" s="5" t="s">
        <v>17</v>
      </c>
      <c r="C80" s="5" t="s">
        <v>15</v>
      </c>
      <c r="D80" s="5" t="s">
        <v>15</v>
      </c>
      <c r="E80" s="6" t="s">
        <v>16</v>
      </c>
      <c r="F80" s="4"/>
      <c r="G80" s="4"/>
      <c r="H80" s="25">
        <f>SUM(H81:H82)</f>
        <v>220000</v>
      </c>
      <c r="I80" s="25">
        <f t="shared" ref="I80:K80" si="52">SUM(I81:I82)</f>
        <v>220000</v>
      </c>
      <c r="J80" s="42">
        <f t="shared" si="52"/>
        <v>0</v>
      </c>
      <c r="K80" s="42">
        <f t="shared" si="52"/>
        <v>0</v>
      </c>
    </row>
    <row r="81" spans="1:11" ht="47.25">
      <c r="A81" s="45"/>
      <c r="B81" s="7" t="s">
        <v>92</v>
      </c>
      <c r="C81" s="7" t="s">
        <v>93</v>
      </c>
      <c r="D81" s="7" t="s">
        <v>94</v>
      </c>
      <c r="E81" s="8" t="s">
        <v>95</v>
      </c>
      <c r="F81" s="6"/>
      <c r="G81" s="6"/>
      <c r="H81" s="27">
        <f>I81+J81</f>
        <v>200000</v>
      </c>
      <c r="I81" s="27">
        <v>200000</v>
      </c>
      <c r="J81" s="27"/>
      <c r="K81" s="27"/>
    </row>
    <row r="82" spans="1:11">
      <c r="A82" s="45"/>
      <c r="B82" s="7" t="s">
        <v>97</v>
      </c>
      <c r="C82" s="7" t="s">
        <v>98</v>
      </c>
      <c r="D82" s="7" t="s">
        <v>94</v>
      </c>
      <c r="E82" s="8" t="s">
        <v>99</v>
      </c>
      <c r="F82" s="8"/>
      <c r="G82" s="8"/>
      <c r="H82" s="27">
        <f>I82+J82</f>
        <v>20000</v>
      </c>
      <c r="I82" s="27">
        <v>20000</v>
      </c>
      <c r="J82" s="27"/>
      <c r="K82" s="27"/>
    </row>
    <row r="83" spans="1:11" ht="78.75">
      <c r="A83" s="49">
        <v>14</v>
      </c>
      <c r="B83" s="7"/>
      <c r="C83" s="7"/>
      <c r="D83" s="7"/>
      <c r="E83" s="8"/>
      <c r="F83" s="6" t="s">
        <v>178</v>
      </c>
      <c r="G83" s="6" t="s">
        <v>179</v>
      </c>
      <c r="H83" s="29">
        <f>H84</f>
        <v>861500</v>
      </c>
      <c r="I83" s="29">
        <f t="shared" ref="I83:K83" si="53">I84</f>
        <v>861500</v>
      </c>
      <c r="J83" s="58">
        <f t="shared" si="53"/>
        <v>0</v>
      </c>
      <c r="K83" s="58">
        <f t="shared" si="53"/>
        <v>0</v>
      </c>
    </row>
    <row r="84" spans="1:11">
      <c r="A84" s="49"/>
      <c r="B84" s="5" t="s">
        <v>14</v>
      </c>
      <c r="C84" s="5" t="s">
        <v>15</v>
      </c>
      <c r="D84" s="5" t="s">
        <v>15</v>
      </c>
      <c r="E84" s="6" t="s">
        <v>16</v>
      </c>
      <c r="F84" s="4"/>
      <c r="G84" s="4"/>
      <c r="H84" s="25">
        <f>H85</f>
        <v>861500</v>
      </c>
      <c r="I84" s="25">
        <f t="shared" ref="I84:I85" si="54">I85</f>
        <v>861500</v>
      </c>
      <c r="J84" s="42">
        <f t="shared" ref="J84:J85" si="55">J85</f>
        <v>0</v>
      </c>
      <c r="K84" s="42">
        <f t="shared" ref="K84:K85" si="56">K85</f>
        <v>0</v>
      </c>
    </row>
    <row r="85" spans="1:11">
      <c r="A85" s="49"/>
      <c r="B85" s="5" t="s">
        <v>17</v>
      </c>
      <c r="C85" s="5" t="s">
        <v>15</v>
      </c>
      <c r="D85" s="5" t="s">
        <v>15</v>
      </c>
      <c r="E85" s="6" t="s">
        <v>16</v>
      </c>
      <c r="F85" s="4"/>
      <c r="G85" s="4"/>
      <c r="H85" s="25">
        <f>H86</f>
        <v>861500</v>
      </c>
      <c r="I85" s="25">
        <f t="shared" si="54"/>
        <v>861500</v>
      </c>
      <c r="J85" s="42">
        <f t="shared" si="55"/>
        <v>0</v>
      </c>
      <c r="K85" s="42">
        <f t="shared" si="56"/>
        <v>0</v>
      </c>
    </row>
    <row r="86" spans="1:11" ht="31.5">
      <c r="A86" s="49"/>
      <c r="B86" s="7" t="s">
        <v>100</v>
      </c>
      <c r="C86" s="7" t="s">
        <v>101</v>
      </c>
      <c r="D86" s="7" t="s">
        <v>94</v>
      </c>
      <c r="E86" s="8" t="s">
        <v>102</v>
      </c>
      <c r="F86" s="8"/>
      <c r="G86" s="8"/>
      <c r="H86" s="27">
        <f>I86+J86</f>
        <v>861500</v>
      </c>
      <c r="I86" s="27">
        <v>861500</v>
      </c>
      <c r="J86" s="43"/>
      <c r="K86" s="43"/>
    </row>
    <row r="87" spans="1:11" ht="63">
      <c r="A87" s="49">
        <v>15</v>
      </c>
      <c r="B87" s="39"/>
      <c r="C87" s="39"/>
      <c r="D87" s="39"/>
      <c r="E87" s="40"/>
      <c r="F87" s="6" t="s">
        <v>107</v>
      </c>
      <c r="G87" s="6" t="s">
        <v>108</v>
      </c>
      <c r="H87" s="38">
        <f>H88</f>
        <v>1432000</v>
      </c>
      <c r="I87" s="38">
        <f t="shared" ref="I87:K87" si="57">I88</f>
        <v>1432000</v>
      </c>
      <c r="J87" s="58">
        <f t="shared" si="57"/>
        <v>0</v>
      </c>
      <c r="K87" s="58">
        <f t="shared" si="57"/>
        <v>0</v>
      </c>
    </row>
    <row r="88" spans="1:11">
      <c r="A88" s="49"/>
      <c r="B88" s="5" t="s">
        <v>14</v>
      </c>
      <c r="C88" s="5" t="s">
        <v>15</v>
      </c>
      <c r="D88" s="5" t="s">
        <v>15</v>
      </c>
      <c r="E88" s="6" t="s">
        <v>16</v>
      </c>
      <c r="F88" s="4"/>
      <c r="G88" s="4"/>
      <c r="H88" s="25">
        <f>H89</f>
        <v>1432000</v>
      </c>
      <c r="I88" s="25">
        <f t="shared" ref="I88:I89" si="58">I89</f>
        <v>1432000</v>
      </c>
      <c r="J88" s="42">
        <f t="shared" ref="J88:J89" si="59">J89</f>
        <v>0</v>
      </c>
      <c r="K88" s="42">
        <f t="shared" ref="K88:K89" si="60">K89</f>
        <v>0</v>
      </c>
    </row>
    <row r="89" spans="1:11">
      <c r="A89" s="49"/>
      <c r="B89" s="5" t="s">
        <v>17</v>
      </c>
      <c r="C89" s="5" t="s">
        <v>15</v>
      </c>
      <c r="D89" s="5" t="s">
        <v>15</v>
      </c>
      <c r="E89" s="6" t="s">
        <v>16</v>
      </c>
      <c r="F89" s="4"/>
      <c r="G89" s="4"/>
      <c r="H89" s="25">
        <f>H90</f>
        <v>1432000</v>
      </c>
      <c r="I89" s="25">
        <f t="shared" si="58"/>
        <v>1432000</v>
      </c>
      <c r="J89" s="42">
        <f t="shared" si="59"/>
        <v>0</v>
      </c>
      <c r="K89" s="42">
        <f t="shared" si="60"/>
        <v>0</v>
      </c>
    </row>
    <row r="90" spans="1:11" ht="31.5">
      <c r="A90" s="49"/>
      <c r="B90" s="7" t="s">
        <v>103</v>
      </c>
      <c r="C90" s="7" t="s">
        <v>104</v>
      </c>
      <c r="D90" s="7" t="s">
        <v>105</v>
      </c>
      <c r="E90" s="8" t="s">
        <v>106</v>
      </c>
      <c r="F90" s="8"/>
      <c r="G90" s="8"/>
      <c r="H90" s="27">
        <f>I90+J90</f>
        <v>1432000</v>
      </c>
      <c r="I90" s="27">
        <v>1432000</v>
      </c>
      <c r="J90" s="27"/>
      <c r="K90" s="27"/>
    </row>
    <row r="91" spans="1:11" ht="47.25">
      <c r="A91" s="44">
        <v>16</v>
      </c>
      <c r="B91" s="7"/>
      <c r="C91" s="7"/>
      <c r="D91" s="7"/>
      <c r="E91" s="8"/>
      <c r="F91" s="6" t="s">
        <v>123</v>
      </c>
      <c r="G91" s="6" t="s">
        <v>124</v>
      </c>
      <c r="H91" s="29">
        <f>H92</f>
        <v>630000</v>
      </c>
      <c r="I91" s="29">
        <f t="shared" ref="I91:K91" si="61">I92</f>
        <v>100000</v>
      </c>
      <c r="J91" s="29">
        <f t="shared" si="61"/>
        <v>530000</v>
      </c>
      <c r="K91" s="58">
        <f t="shared" si="61"/>
        <v>0</v>
      </c>
    </row>
    <row r="92" spans="1:11">
      <c r="A92" s="45"/>
      <c r="B92" s="5" t="s">
        <v>14</v>
      </c>
      <c r="C92" s="5" t="s">
        <v>15</v>
      </c>
      <c r="D92" s="5" t="s">
        <v>15</v>
      </c>
      <c r="E92" s="6" t="s">
        <v>16</v>
      </c>
      <c r="F92" s="4"/>
      <c r="G92" s="4"/>
      <c r="H92" s="25">
        <f>H93</f>
        <v>630000</v>
      </c>
      <c r="I92" s="25">
        <f t="shared" ref="I92" si="62">I93</f>
        <v>100000</v>
      </c>
      <c r="J92" s="25">
        <f t="shared" ref="J92" si="63">J93</f>
        <v>530000</v>
      </c>
      <c r="K92" s="42">
        <f t="shared" ref="K92" si="64">K93</f>
        <v>0</v>
      </c>
    </row>
    <row r="93" spans="1:11">
      <c r="A93" s="45"/>
      <c r="B93" s="5" t="s">
        <v>17</v>
      </c>
      <c r="C93" s="5" t="s">
        <v>15</v>
      </c>
      <c r="D93" s="5" t="s">
        <v>15</v>
      </c>
      <c r="E93" s="6" t="s">
        <v>16</v>
      </c>
      <c r="F93" s="4"/>
      <c r="G93" s="4"/>
      <c r="H93" s="25">
        <f>H94+H95</f>
        <v>630000</v>
      </c>
      <c r="I93" s="25">
        <f t="shared" ref="I93:K93" si="65">I94+I95</f>
        <v>100000</v>
      </c>
      <c r="J93" s="25">
        <f t="shared" si="65"/>
        <v>530000</v>
      </c>
      <c r="K93" s="42">
        <f t="shared" si="65"/>
        <v>0</v>
      </c>
    </row>
    <row r="94" spans="1:11" ht="31.5">
      <c r="A94" s="45"/>
      <c r="B94" s="7" t="s">
        <v>109</v>
      </c>
      <c r="C94" s="7" t="s">
        <v>110</v>
      </c>
      <c r="D94" s="7" t="s">
        <v>111</v>
      </c>
      <c r="E94" s="8" t="s">
        <v>112</v>
      </c>
      <c r="F94" s="8"/>
      <c r="G94" s="8"/>
      <c r="H94" s="27">
        <f>I94+J94</f>
        <v>530000</v>
      </c>
      <c r="I94" s="27"/>
      <c r="J94" s="27">
        <v>530000</v>
      </c>
      <c r="K94" s="43"/>
    </row>
    <row r="95" spans="1:11">
      <c r="A95" s="46"/>
      <c r="B95" s="30" t="s">
        <v>139</v>
      </c>
      <c r="C95" s="33" t="s">
        <v>140</v>
      </c>
      <c r="D95" s="34" t="s">
        <v>141</v>
      </c>
      <c r="E95" s="32" t="s">
        <v>138</v>
      </c>
      <c r="F95" s="8"/>
      <c r="G95" s="8"/>
      <c r="H95" s="27">
        <f>I95+J95</f>
        <v>100000</v>
      </c>
      <c r="I95" s="27">
        <v>100000</v>
      </c>
      <c r="J95" s="27"/>
      <c r="K95" s="43"/>
    </row>
    <row r="96" spans="1:11" ht="69" customHeight="1">
      <c r="A96" s="47">
        <v>17</v>
      </c>
      <c r="B96" s="7"/>
      <c r="C96" s="7"/>
      <c r="D96" s="7"/>
      <c r="E96" s="8"/>
      <c r="F96" s="5" t="s">
        <v>136</v>
      </c>
      <c r="G96" s="5" t="s">
        <v>137</v>
      </c>
      <c r="H96" s="29">
        <f>H97</f>
        <v>1300000</v>
      </c>
      <c r="I96" s="29">
        <f t="shared" ref="I96:K100" si="66">I97</f>
        <v>1300000</v>
      </c>
      <c r="J96" s="58">
        <f t="shared" si="66"/>
        <v>0</v>
      </c>
      <c r="K96" s="58">
        <f t="shared" si="66"/>
        <v>0</v>
      </c>
    </row>
    <row r="97" spans="1:13">
      <c r="A97" s="48"/>
      <c r="B97" s="5" t="s">
        <v>14</v>
      </c>
      <c r="C97" s="5" t="s">
        <v>15</v>
      </c>
      <c r="D97" s="5" t="s">
        <v>15</v>
      </c>
      <c r="E97" s="6" t="s">
        <v>16</v>
      </c>
      <c r="F97" s="4"/>
      <c r="G97" s="4"/>
      <c r="H97" s="25">
        <f>H98</f>
        <v>1300000</v>
      </c>
      <c r="I97" s="25">
        <f t="shared" si="66"/>
        <v>1300000</v>
      </c>
      <c r="J97" s="42">
        <f t="shared" si="66"/>
        <v>0</v>
      </c>
      <c r="K97" s="42">
        <f t="shared" si="66"/>
        <v>0</v>
      </c>
    </row>
    <row r="98" spans="1:13">
      <c r="A98" s="48"/>
      <c r="B98" s="5" t="s">
        <v>17</v>
      </c>
      <c r="C98" s="5" t="s">
        <v>15</v>
      </c>
      <c r="D98" s="5" t="s">
        <v>15</v>
      </c>
      <c r="E98" s="6" t="s">
        <v>16</v>
      </c>
      <c r="F98" s="4"/>
      <c r="G98" s="4"/>
      <c r="H98" s="25">
        <f>H99</f>
        <v>1300000</v>
      </c>
      <c r="I98" s="25">
        <f t="shared" si="66"/>
        <v>1300000</v>
      </c>
      <c r="J98" s="42">
        <f t="shared" si="66"/>
        <v>0</v>
      </c>
      <c r="K98" s="42">
        <f t="shared" si="66"/>
        <v>0</v>
      </c>
    </row>
    <row r="99" spans="1:13" ht="31.5">
      <c r="A99" s="53"/>
      <c r="B99" s="21" t="s">
        <v>148</v>
      </c>
      <c r="C99" s="21" t="s">
        <v>149</v>
      </c>
      <c r="D99" s="21" t="s">
        <v>87</v>
      </c>
      <c r="E99" s="7" t="s">
        <v>150</v>
      </c>
      <c r="F99" s="8"/>
      <c r="G99" s="8"/>
      <c r="H99" s="27">
        <f>I99+J99</f>
        <v>1300000</v>
      </c>
      <c r="I99" s="27">
        <v>1300000</v>
      </c>
      <c r="J99" s="27"/>
      <c r="K99" s="27"/>
    </row>
    <row r="100" spans="1:13" ht="110.25">
      <c r="A100" s="47">
        <v>18</v>
      </c>
      <c r="B100" s="7"/>
      <c r="C100" s="7"/>
      <c r="D100" s="7"/>
      <c r="E100" s="8"/>
      <c r="F100" s="5" t="s">
        <v>161</v>
      </c>
      <c r="G100" s="5" t="s">
        <v>162</v>
      </c>
      <c r="H100" s="29">
        <f>H101</f>
        <v>1770000</v>
      </c>
      <c r="I100" s="29">
        <f t="shared" si="66"/>
        <v>1770000</v>
      </c>
      <c r="J100" s="58">
        <f t="shared" si="66"/>
        <v>0</v>
      </c>
      <c r="K100" s="58">
        <f t="shared" si="66"/>
        <v>0</v>
      </c>
    </row>
    <row r="101" spans="1:13">
      <c r="A101" s="48"/>
      <c r="B101" s="5" t="s">
        <v>14</v>
      </c>
      <c r="C101" s="5" t="s">
        <v>15</v>
      </c>
      <c r="D101" s="5" t="s">
        <v>15</v>
      </c>
      <c r="E101" s="6" t="s">
        <v>16</v>
      </c>
      <c r="F101" s="4"/>
      <c r="G101" s="4"/>
      <c r="H101" s="25">
        <f>H102</f>
        <v>1770000</v>
      </c>
      <c r="I101" s="25">
        <f t="shared" ref="I101:K102" si="67">I102</f>
        <v>1770000</v>
      </c>
      <c r="J101" s="42">
        <f t="shared" si="67"/>
        <v>0</v>
      </c>
      <c r="K101" s="42">
        <f t="shared" si="67"/>
        <v>0</v>
      </c>
    </row>
    <row r="102" spans="1:13">
      <c r="A102" s="48"/>
      <c r="B102" s="5" t="s">
        <v>17</v>
      </c>
      <c r="C102" s="5" t="s">
        <v>15</v>
      </c>
      <c r="D102" s="5" t="s">
        <v>15</v>
      </c>
      <c r="E102" s="6" t="s">
        <v>16</v>
      </c>
      <c r="F102" s="4"/>
      <c r="G102" s="4"/>
      <c r="H102" s="25">
        <f>H103</f>
        <v>1770000</v>
      </c>
      <c r="I102" s="25">
        <f t="shared" si="67"/>
        <v>1770000</v>
      </c>
      <c r="J102" s="42">
        <f t="shared" si="67"/>
        <v>0</v>
      </c>
      <c r="K102" s="42">
        <f t="shared" si="67"/>
        <v>0</v>
      </c>
    </row>
    <row r="103" spans="1:13" ht="31.5">
      <c r="A103" s="53"/>
      <c r="B103" s="21" t="s">
        <v>58</v>
      </c>
      <c r="C103" s="21" t="s">
        <v>59</v>
      </c>
      <c r="D103" s="21" t="s">
        <v>59</v>
      </c>
      <c r="E103" s="8" t="s">
        <v>61</v>
      </c>
      <c r="F103" s="8"/>
      <c r="G103" s="8"/>
      <c r="H103" s="27">
        <f>I103+J103</f>
        <v>1770000</v>
      </c>
      <c r="I103" s="27">
        <f>2470000-700000</f>
        <v>1770000</v>
      </c>
      <c r="J103" s="43"/>
      <c r="K103" s="43"/>
    </row>
    <row r="104" spans="1:13" ht="78.75">
      <c r="A104" s="47">
        <v>19</v>
      </c>
      <c r="B104" s="33"/>
      <c r="C104" s="30"/>
      <c r="D104" s="31"/>
      <c r="E104" s="32"/>
      <c r="F104" s="5" t="s">
        <v>163</v>
      </c>
      <c r="G104" s="5" t="s">
        <v>164</v>
      </c>
      <c r="H104" s="29">
        <f>H105</f>
        <v>250000</v>
      </c>
      <c r="I104" s="29">
        <f t="shared" ref="I104:K104" si="68">I105</f>
        <v>250000</v>
      </c>
      <c r="J104" s="58">
        <f t="shared" si="68"/>
        <v>0</v>
      </c>
      <c r="K104" s="58">
        <f t="shared" si="68"/>
        <v>0</v>
      </c>
    </row>
    <row r="105" spans="1:13">
      <c r="A105" s="48"/>
      <c r="B105" s="5" t="s">
        <v>14</v>
      </c>
      <c r="C105" s="5" t="s">
        <v>15</v>
      </c>
      <c r="D105" s="5" t="s">
        <v>15</v>
      </c>
      <c r="E105" s="6" t="s">
        <v>16</v>
      </c>
      <c r="F105" s="8"/>
      <c r="G105" s="8"/>
      <c r="H105" s="29">
        <f>H106</f>
        <v>250000</v>
      </c>
      <c r="I105" s="29">
        <f t="shared" ref="I105:K106" si="69">I106</f>
        <v>250000</v>
      </c>
      <c r="J105" s="58">
        <f t="shared" si="69"/>
        <v>0</v>
      </c>
      <c r="K105" s="58">
        <f t="shared" si="69"/>
        <v>0</v>
      </c>
    </row>
    <row r="106" spans="1:13">
      <c r="A106" s="48"/>
      <c r="B106" s="5" t="s">
        <v>17</v>
      </c>
      <c r="C106" s="5" t="s">
        <v>15</v>
      </c>
      <c r="D106" s="5" t="s">
        <v>15</v>
      </c>
      <c r="E106" s="6" t="s">
        <v>16</v>
      </c>
      <c r="F106" s="8"/>
      <c r="G106" s="8"/>
      <c r="H106" s="29">
        <f>H107</f>
        <v>250000</v>
      </c>
      <c r="I106" s="29">
        <f t="shared" si="69"/>
        <v>250000</v>
      </c>
      <c r="J106" s="58">
        <f t="shared" si="69"/>
        <v>0</v>
      </c>
      <c r="K106" s="58">
        <f t="shared" si="69"/>
        <v>0</v>
      </c>
    </row>
    <row r="107" spans="1:13" ht="63">
      <c r="A107" s="48"/>
      <c r="B107" s="41" t="s">
        <v>175</v>
      </c>
      <c r="C107" s="4" t="s">
        <v>176</v>
      </c>
      <c r="D107" s="4" t="s">
        <v>46</v>
      </c>
      <c r="E107" s="8" t="s">
        <v>177</v>
      </c>
      <c r="F107" s="8"/>
      <c r="G107" s="8"/>
      <c r="H107" s="27">
        <f t="shared" ref="H107" si="70">I107+J107</f>
        <v>250000</v>
      </c>
      <c r="I107" s="27">
        <v>250000</v>
      </c>
      <c r="J107" s="27"/>
      <c r="K107" s="27"/>
    </row>
    <row r="108" spans="1:13">
      <c r="A108" s="11"/>
      <c r="B108" s="9" t="s">
        <v>114</v>
      </c>
      <c r="C108" s="9" t="s">
        <v>114</v>
      </c>
      <c r="D108" s="9" t="s">
        <v>114</v>
      </c>
      <c r="E108" s="5" t="s">
        <v>113</v>
      </c>
      <c r="F108" s="5" t="s">
        <v>114</v>
      </c>
      <c r="G108" s="5" t="s">
        <v>114</v>
      </c>
      <c r="H108" s="29">
        <f>H12+H28+H32+H41+H45+H49+H53+H57+H61+H65+H69+H74+H78+H83+H87+H91+H96+H100+H104</f>
        <v>50527280</v>
      </c>
      <c r="I108" s="29">
        <f t="shared" ref="I108:K108" si="71">I12+I28+I32+I41+I45+I49+I53+I57+I61+I65+I69+I74+I78+I83+I87+I91+I96+I100+I104</f>
        <v>49164600</v>
      </c>
      <c r="J108" s="29">
        <f t="shared" si="71"/>
        <v>1362682</v>
      </c>
      <c r="K108" s="29">
        <f t="shared" si="71"/>
        <v>632500</v>
      </c>
      <c r="M108" s="23"/>
    </row>
    <row r="109" spans="1:13">
      <c r="H109" s="17"/>
      <c r="I109" s="17"/>
      <c r="J109" s="17"/>
      <c r="K109" s="17"/>
    </row>
    <row r="110" spans="1:13"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</sheetData>
  <mergeCells count="32">
    <mergeCell ref="I3:K3"/>
    <mergeCell ref="A69:A73"/>
    <mergeCell ref="B5:K5"/>
    <mergeCell ref="B9:B10"/>
    <mergeCell ref="C9:C10"/>
    <mergeCell ref="D9:D10"/>
    <mergeCell ref="E9:E10"/>
    <mergeCell ref="F9:F10"/>
    <mergeCell ref="G9:G10"/>
    <mergeCell ref="H9:H10"/>
    <mergeCell ref="I9:I10"/>
    <mergeCell ref="B110:K110"/>
    <mergeCell ref="A9:A10"/>
    <mergeCell ref="A28:A31"/>
    <mergeCell ref="A32:A40"/>
    <mergeCell ref="A41:A44"/>
    <mergeCell ref="A45:A48"/>
    <mergeCell ref="A53:A56"/>
    <mergeCell ref="A83:A86"/>
    <mergeCell ref="A87:A90"/>
    <mergeCell ref="A57:A60"/>
    <mergeCell ref="A96:A99"/>
    <mergeCell ref="A78:A82"/>
    <mergeCell ref="J9:K9"/>
    <mergeCell ref="A104:A107"/>
    <mergeCell ref="A100:A103"/>
    <mergeCell ref="A91:A95"/>
    <mergeCell ref="A12:A27"/>
    <mergeCell ref="A74:A77"/>
    <mergeCell ref="A65:A68"/>
    <mergeCell ref="A61:A64"/>
    <mergeCell ref="A49:A52"/>
  </mergeCells>
  <pageMargins left="0.19685039370078741" right="0.19685039370078741" top="0.39370078740157483" bottom="0.19685039370078741" header="0" footer="0"/>
  <pageSetup paperSize="9" scale="64" fitToHeight="50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2023-12-26T08:59:36Z</cp:lastPrinted>
  <dcterms:created xsi:type="dcterms:W3CDTF">2022-12-28T06:11:15Z</dcterms:created>
  <dcterms:modified xsi:type="dcterms:W3CDTF">2023-12-26T09:46:12Z</dcterms:modified>
</cp:coreProperties>
</file>