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definedNames>
    <definedName name="_xlnm.Print_Titles" localSheetId="0">Лист1!$13:$13</definedName>
  </definedNames>
  <calcPr calcId="124519"/>
</workbook>
</file>

<file path=xl/calcChain.xml><?xml version="1.0" encoding="utf-8"?>
<calcChain xmlns="http://schemas.openxmlformats.org/spreadsheetml/2006/main">
  <c r="F42" i="1"/>
  <c r="E42" s="1"/>
  <c r="P42" s="1"/>
  <c r="O55"/>
  <c r="N55"/>
  <c r="M55"/>
  <c r="L55"/>
  <c r="K55"/>
  <c r="J55"/>
  <c r="H55"/>
  <c r="G55"/>
  <c r="E53"/>
  <c r="E52" s="1"/>
  <c r="P54"/>
  <c r="O52"/>
  <c r="O51" s="1"/>
  <c r="N52"/>
  <c r="M52"/>
  <c r="L52"/>
  <c r="K52"/>
  <c r="K51" s="1"/>
  <c r="J52"/>
  <c r="J51" s="1"/>
  <c r="I52"/>
  <c r="H52"/>
  <c r="G52"/>
  <c r="G51" s="1"/>
  <c r="F52"/>
  <c r="N51"/>
  <c r="M51"/>
  <c r="L51"/>
  <c r="I51"/>
  <c r="H51"/>
  <c r="F51"/>
  <c r="E50"/>
  <c r="P50" s="1"/>
  <c r="E49"/>
  <c r="P49" s="1"/>
  <c r="E48"/>
  <c r="P48" s="1"/>
  <c r="E47"/>
  <c r="P47" s="1"/>
  <c r="E46"/>
  <c r="E45"/>
  <c r="E44"/>
  <c r="E43"/>
  <c r="E41"/>
  <c r="P41" s="1"/>
  <c r="E40"/>
  <c r="P40" s="1"/>
  <c r="E39"/>
  <c r="P39" s="1"/>
  <c r="E38"/>
  <c r="E37"/>
  <c r="E36"/>
  <c r="E35"/>
  <c r="E34"/>
  <c r="P34" s="1"/>
  <c r="E33"/>
  <c r="P33" s="1"/>
  <c r="E32"/>
  <c r="P32" s="1"/>
  <c r="E31"/>
  <c r="P31" s="1"/>
  <c r="E30"/>
  <c r="E29"/>
  <c r="E28"/>
  <c r="E27"/>
  <c r="E26"/>
  <c r="P26" s="1"/>
  <c r="E25"/>
  <c r="P25" s="1"/>
  <c r="E24"/>
  <c r="E23"/>
  <c r="P23" s="1"/>
  <c r="E22"/>
  <c r="P22" s="1"/>
  <c r="E21"/>
  <c r="P21" s="1"/>
  <c r="E20"/>
  <c r="P20" s="1"/>
  <c r="E19"/>
  <c r="P19" s="1"/>
  <c r="E18"/>
  <c r="E17"/>
  <c r="E16"/>
  <c r="O14"/>
  <c r="N14"/>
  <c r="M14"/>
  <c r="L14"/>
  <c r="K14"/>
  <c r="J14"/>
  <c r="H14"/>
  <c r="G14"/>
  <c r="O15"/>
  <c r="N15"/>
  <c r="M15"/>
  <c r="L15"/>
  <c r="K15"/>
  <c r="J15"/>
  <c r="I15"/>
  <c r="I14" s="1"/>
  <c r="I55" s="1"/>
  <c r="H15"/>
  <c r="G15"/>
  <c r="P46"/>
  <c r="P45"/>
  <c r="P44"/>
  <c r="P43"/>
  <c r="P38"/>
  <c r="P37"/>
  <c r="P36"/>
  <c r="P35"/>
  <c r="P30"/>
  <c r="P29"/>
  <c r="P28"/>
  <c r="P27"/>
  <c r="P24"/>
  <c r="P18"/>
  <c r="P17"/>
  <c r="F15" l="1"/>
  <c r="F14" s="1"/>
  <c r="F55" s="1"/>
  <c r="P51"/>
  <c r="P53"/>
  <c r="P52" s="1"/>
  <c r="E51"/>
  <c r="E15"/>
  <c r="E14" s="1"/>
  <c r="E55" s="1"/>
  <c r="P16"/>
  <c r="P15" s="1"/>
  <c r="P14" s="1"/>
  <c r="P55" s="1"/>
</calcChain>
</file>

<file path=xl/sharedStrings.xml><?xml version="1.0" encoding="utf-8"?>
<sst xmlns="http://schemas.openxmlformats.org/spreadsheetml/2006/main" count="196" uniqueCount="161">
  <si>
    <t>Додаток 3</t>
  </si>
  <si>
    <t>РОЗПОДІЛ</t>
  </si>
  <si>
    <t>1154100000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</si>
  <si>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</si>
  <si>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</si>
  <si>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</si>
  <si>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</si>
  <si>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</si>
  <si>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</si>
  <si>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</si>
  <si>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</si>
  <si>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</si>
  <si>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</si>
  <si>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</si>
  <si>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</si>
  <si>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</si>
  <si>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</si>
  <si>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</si>
  <si>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</si>
  <si>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</si>
  <si>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</si>
  <si>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Новомиргородська міська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</si>
  <si>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</si>
  <si>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</si>
  <si>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</si>
  <si>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</si>
  <si>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</si>
  <si>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</si>
  <si>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</si>
  <si>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</si>
  <si>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</si>
  <si>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</si>
  <si>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</si>
  <si>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</si>
  <si>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</si>
  <si>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</si>
  <si>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</si>
  <si>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</si>
  <si>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</si>
  <si>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</si>
  <si>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</si>
  <si>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</si>
  <si>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</si>
  <si>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</si>
  <si>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</si>
  <si>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</si>
  <si>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</si>
  <si>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</si>
  <si>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спеціалізованої освіти мистецькими школами</t>
  </si>
  <si>
    <t>0111142</t>
  </si>
  <si>
    <t>1142</t>
  </si>
  <si>
    <t>0990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</si>
  <si>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</si>
  <si>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</si>
  <si>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</si>
  <si>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</si>
  <si>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</si>
  <si>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</si>
  <si>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</si>
  <si>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</si>
  <si>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</si>
  <si>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</si>
  <si>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</si>
  <si>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</si>
  <si>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</si>
  <si>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</si>
  <si>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</si>
  <si>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</si>
  <si>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</si>
  <si>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</si>
  <si>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</si>
  <si>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</si>
  <si>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</si>
  <si>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</si>
  <si>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</si>
  <si>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</si>
  <si>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</si>
  <si>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</si>
  <si>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</si>
  <si>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</si>
  <si>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</si>
  <si>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</si>
  <si>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</si>
  <si>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</si>
  <si>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</si>
  <si>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</si>
  <si>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</si>
  <si>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</si>
  <si>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</si>
  <si>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</si>
  <si>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4030</t>
  </si>
  <si>
    <t>0824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</si>
  <si>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</si>
  <si>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</si>
  <si>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</si>
  <si>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</si>
  <si>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</si>
  <si>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</si>
  <si>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</si>
  <si>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</si>
  <si>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0114082</t>
  </si>
  <si>
    <t>4082</t>
  </si>
  <si>
    <t>0829</t>
  </si>
  <si>
    <t>Інші заходи в галузі культури і мистецтва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</si>
  <si>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</si>
  <si>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</si>
  <si>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</si>
  <si>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</si>
  <si>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</si>
  <si>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</si>
  <si>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</si>
  <si>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</si>
  <si>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</si>
  <si>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</si>
  <si>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</si>
  <si>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</si>
  <si>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</si>
  <si>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</si>
  <si>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</si>
  <si>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</si>
  <si>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</si>
  <si>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</si>
  <si>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</si>
  <si>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</si>
  <si>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</si>
  <si>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</si>
  <si>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</si>
  <si>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</si>
  <si>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</si>
  <si>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</si>
  <si>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</si>
  <si>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</si>
  <si>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</si>
  <si>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0118120</t>
  </si>
  <si>
    <t>8120</t>
  </si>
  <si>
    <t>Заходи з організації рятування на водах</t>
  </si>
  <si>
    <t>0118130</t>
  </si>
  <si>
    <t>8130</t>
  </si>
  <si>
    <t>Забезпечення діяльності місцевої та добровільної пожежної охорони</t>
  </si>
  <si>
    <t>0118210</t>
  </si>
  <si>
    <t>8210</t>
  </si>
  <si>
    <t>0380</t>
  </si>
  <si>
    <t>Муніципальні формування з охорони громадського порядку</t>
  </si>
  <si>
    <t>0118340</t>
  </si>
  <si>
    <t>8340</t>
  </si>
  <si>
    <t>0540</t>
  </si>
  <si>
    <t>Природоохоронні заходи за рахунок цільових фондів</t>
  </si>
  <si>
    <t>3700000</t>
  </si>
  <si>
    <t>Фінансове управління Новомиргородської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</si>
  <si>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</si>
  <si>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</si>
  <si>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</si>
  <si>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</si>
  <si>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</si>
  <si>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</si>
  <si>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Резервний фонд місцевого бюджету</t>
  </si>
  <si>
    <t>УСЬОГО</t>
  </si>
  <si>
    <t>X</t>
  </si>
  <si>
    <t>до рішення Новомиргородської міської ради</t>
  </si>
  <si>
    <t>від 23 грудня 2022 року № 674</t>
  </si>
  <si>
    <t>видатків бюджету Новомиргородської  міської територіальної громади на 2023 рік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</si>
</sst>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vertical="center"/>
    </xf>
    <xf numFmtId="164" fontId="8" fillId="2" borderId="1" xfId="0" quotePrefix="1" applyNumberFormat="1" applyFont="1" applyFill="1" applyBorder="1" applyAlignment="1">
      <alignment vertical="center"/>
    </xf>
    <xf numFmtId="0" fontId="7" fillId="2" borderId="1" xfId="0" quotePrefix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>
      <selection activeCell="A7" sqref="A7"/>
    </sheetView>
  </sheetViews>
  <sheetFormatPr defaultRowHeight="12.75"/>
  <cols>
    <col min="1" max="3" width="12" style="1" customWidth="1"/>
    <col min="4" max="4" width="40.7109375" style="1" customWidth="1"/>
    <col min="5" max="12" width="15.7109375" style="1" customWidth="1"/>
    <col min="13" max="13" width="14.85546875" style="1" customWidth="1"/>
    <col min="14" max="16" width="15.7109375" style="1" customWidth="1"/>
    <col min="17" max="16384" width="9.140625" style="1"/>
  </cols>
  <sheetData>
    <row r="1" spans="1:16" ht="14.25">
      <c r="M1" s="15" t="s">
        <v>0</v>
      </c>
      <c r="N1" s="15"/>
      <c r="O1" s="15"/>
    </row>
    <row r="2" spans="1:16" ht="14.25">
      <c r="M2" s="15" t="s">
        <v>158</v>
      </c>
      <c r="N2" s="15"/>
      <c r="O2" s="15"/>
    </row>
    <row r="3" spans="1:16" ht="14.25">
      <c r="M3" s="15" t="s">
        <v>159</v>
      </c>
      <c r="N3" s="15"/>
      <c r="O3" s="15"/>
    </row>
    <row r="5" spans="1:16" s="16" customFormat="1" ht="15.7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16" customFormat="1" ht="15.75">
      <c r="A6" s="19" t="s">
        <v>160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A7" s="2" t="s">
        <v>2</v>
      </c>
    </row>
    <row r="8" spans="1:16">
      <c r="A8" s="1" t="s">
        <v>3</v>
      </c>
      <c r="P8" s="3" t="s">
        <v>4</v>
      </c>
    </row>
    <row r="9" spans="1:16">
      <c r="A9" s="21" t="s">
        <v>5</v>
      </c>
      <c r="B9" s="21" t="s">
        <v>6</v>
      </c>
      <c r="C9" s="21" t="s">
        <v>7</v>
      </c>
      <c r="D9" s="21" t="s">
        <v>8</v>
      </c>
      <c r="E9" s="21" t="s">
        <v>9</v>
      </c>
      <c r="F9" s="21"/>
      <c r="G9" s="21"/>
      <c r="H9" s="21"/>
      <c r="I9" s="21"/>
      <c r="J9" s="21" t="s">
        <v>16</v>
      </c>
      <c r="K9" s="21"/>
      <c r="L9" s="21"/>
      <c r="M9" s="21"/>
      <c r="N9" s="21"/>
      <c r="O9" s="21"/>
      <c r="P9" s="21" t="s">
        <v>18</v>
      </c>
    </row>
    <row r="10" spans="1:16">
      <c r="A10" s="21"/>
      <c r="B10" s="21"/>
      <c r="C10" s="21"/>
      <c r="D10" s="21"/>
      <c r="E10" s="21" t="s">
        <v>10</v>
      </c>
      <c r="F10" s="21" t="s">
        <v>11</v>
      </c>
      <c r="G10" s="21" t="s">
        <v>12</v>
      </c>
      <c r="H10" s="21"/>
      <c r="I10" s="21" t="s">
        <v>15</v>
      </c>
      <c r="J10" s="21" t="s">
        <v>10</v>
      </c>
      <c r="K10" s="21" t="s">
        <v>17</v>
      </c>
      <c r="L10" s="21" t="s">
        <v>11</v>
      </c>
      <c r="M10" s="21" t="s">
        <v>12</v>
      </c>
      <c r="N10" s="21"/>
      <c r="O10" s="21" t="s">
        <v>15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13</v>
      </c>
      <c r="H11" s="21" t="s">
        <v>14</v>
      </c>
      <c r="I11" s="21"/>
      <c r="J11" s="21"/>
      <c r="K11" s="21"/>
      <c r="L11" s="21"/>
      <c r="M11" s="21" t="s">
        <v>13</v>
      </c>
      <c r="N11" s="21" t="s">
        <v>14</v>
      </c>
      <c r="O11" s="21"/>
      <c r="P11" s="21"/>
    </row>
    <row r="12" spans="1:16" ht="76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5.75">
      <c r="A13" s="4">
        <v>1</v>
      </c>
      <c r="B13" s="4">
        <v>2</v>
      </c>
      <c r="C13" s="4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15.75">
      <c r="A14" s="14" t="s">
        <v>19</v>
      </c>
      <c r="B14" s="14" t="s">
        <v>20</v>
      </c>
      <c r="C14" s="14" t="s">
        <v>20</v>
      </c>
      <c r="D14" s="6" t="s">
        <v>21</v>
      </c>
      <c r="E14" s="7">
        <f>E15</f>
        <v>256442200</v>
      </c>
      <c r="F14" s="7">
        <f t="shared" ref="F14:P14" si="0">F15</f>
        <v>256442200</v>
      </c>
      <c r="G14" s="7">
        <f t="shared" si="0"/>
        <v>149779200</v>
      </c>
      <c r="H14" s="7">
        <f t="shared" si="0"/>
        <v>25382700</v>
      </c>
      <c r="I14" s="8">
        <f t="shared" si="0"/>
        <v>0</v>
      </c>
      <c r="J14" s="7">
        <f t="shared" si="0"/>
        <v>6753924</v>
      </c>
      <c r="K14" s="7">
        <f t="shared" si="0"/>
        <v>406900</v>
      </c>
      <c r="L14" s="7">
        <f t="shared" si="0"/>
        <v>6347024</v>
      </c>
      <c r="M14" s="8">
        <f t="shared" si="0"/>
        <v>0</v>
      </c>
      <c r="N14" s="7">
        <f t="shared" si="0"/>
        <v>89000</v>
      </c>
      <c r="O14" s="7">
        <f t="shared" si="0"/>
        <v>406900</v>
      </c>
      <c r="P14" s="7">
        <f t="shared" si="0"/>
        <v>263196124</v>
      </c>
    </row>
    <row r="15" spans="1:16" ht="15.75">
      <c r="A15" s="14" t="s">
        <v>22</v>
      </c>
      <c r="B15" s="14" t="s">
        <v>20</v>
      </c>
      <c r="C15" s="14" t="s">
        <v>20</v>
      </c>
      <c r="D15" s="6" t="s">
        <v>21</v>
      </c>
      <c r="E15" s="9">
        <f>SUM(E16:E50)</f>
        <v>256442200</v>
      </c>
      <c r="F15" s="9">
        <f t="shared" ref="F15:P15" si="1">SUM(F16:F50)</f>
        <v>256442200</v>
      </c>
      <c r="G15" s="9">
        <f t="shared" si="1"/>
        <v>149779200</v>
      </c>
      <c r="H15" s="9">
        <f t="shared" si="1"/>
        <v>25382700</v>
      </c>
      <c r="I15" s="10">
        <f t="shared" si="1"/>
        <v>0</v>
      </c>
      <c r="J15" s="9">
        <f t="shared" si="1"/>
        <v>6753924</v>
      </c>
      <c r="K15" s="9">
        <f t="shared" si="1"/>
        <v>406900</v>
      </c>
      <c r="L15" s="9">
        <f t="shared" si="1"/>
        <v>6347024</v>
      </c>
      <c r="M15" s="10">
        <f t="shared" si="1"/>
        <v>0</v>
      </c>
      <c r="N15" s="9">
        <f t="shared" si="1"/>
        <v>89000</v>
      </c>
      <c r="O15" s="9">
        <f t="shared" si="1"/>
        <v>406900</v>
      </c>
      <c r="P15" s="9">
        <f t="shared" si="1"/>
        <v>263196124</v>
      </c>
    </row>
    <row r="16" spans="1:16" ht="101.25" customHeight="1">
      <c r="A16" s="17" t="s">
        <v>23</v>
      </c>
      <c r="B16" s="17" t="s">
        <v>24</v>
      </c>
      <c r="C16" s="17" t="s">
        <v>25</v>
      </c>
      <c r="D16" s="11" t="s">
        <v>26</v>
      </c>
      <c r="E16" s="12">
        <f>F16+I16</f>
        <v>37732500</v>
      </c>
      <c r="F16" s="12">
        <v>37732500</v>
      </c>
      <c r="G16" s="12">
        <v>27700000</v>
      </c>
      <c r="H16" s="12">
        <v>2035500</v>
      </c>
      <c r="I16" s="13">
        <v>0</v>
      </c>
      <c r="J16" s="12">
        <v>522650</v>
      </c>
      <c r="K16" s="12">
        <v>357900</v>
      </c>
      <c r="L16" s="12">
        <v>164750</v>
      </c>
      <c r="M16" s="13">
        <v>0</v>
      </c>
      <c r="N16" s="13">
        <v>0</v>
      </c>
      <c r="O16" s="12">
        <v>357900</v>
      </c>
      <c r="P16" s="12">
        <f t="shared" ref="P16:P54" si="2">E16 + J16</f>
        <v>38255150</v>
      </c>
    </row>
    <row r="17" spans="1:16" ht="37.5" customHeight="1">
      <c r="A17" s="17" t="s">
        <v>27</v>
      </c>
      <c r="B17" s="17" t="s">
        <v>28</v>
      </c>
      <c r="C17" s="17" t="s">
        <v>29</v>
      </c>
      <c r="D17" s="11" t="s">
        <v>30</v>
      </c>
      <c r="E17" s="12">
        <f t="shared" ref="E17:E50" si="3">F17+I17</f>
        <v>410000</v>
      </c>
      <c r="F17" s="12">
        <v>410000</v>
      </c>
      <c r="G17" s="12">
        <v>290000</v>
      </c>
      <c r="H17" s="12">
        <v>27400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2">
        <f t="shared" si="2"/>
        <v>410000</v>
      </c>
    </row>
    <row r="18" spans="1:16" ht="18" customHeight="1">
      <c r="A18" s="17" t="s">
        <v>31</v>
      </c>
      <c r="B18" s="17" t="s">
        <v>32</v>
      </c>
      <c r="C18" s="17" t="s">
        <v>33</v>
      </c>
      <c r="D18" s="11" t="s">
        <v>34</v>
      </c>
      <c r="E18" s="12">
        <f t="shared" si="3"/>
        <v>22528300</v>
      </c>
      <c r="F18" s="12">
        <v>22528300</v>
      </c>
      <c r="G18" s="12">
        <v>13286200</v>
      </c>
      <c r="H18" s="12">
        <v>3914400</v>
      </c>
      <c r="I18" s="13">
        <v>0</v>
      </c>
      <c r="J18" s="12">
        <v>1448960</v>
      </c>
      <c r="K18" s="13">
        <v>0</v>
      </c>
      <c r="L18" s="12">
        <v>1448960</v>
      </c>
      <c r="M18" s="13">
        <v>0</v>
      </c>
      <c r="N18" s="13">
        <v>0</v>
      </c>
      <c r="O18" s="13">
        <v>0</v>
      </c>
      <c r="P18" s="12">
        <f t="shared" si="2"/>
        <v>23977260</v>
      </c>
    </row>
    <row r="19" spans="1:16" ht="54" customHeight="1">
      <c r="A19" s="17" t="s">
        <v>35</v>
      </c>
      <c r="B19" s="17" t="s">
        <v>36</v>
      </c>
      <c r="C19" s="17" t="s">
        <v>37</v>
      </c>
      <c r="D19" s="11" t="s">
        <v>38</v>
      </c>
      <c r="E19" s="12">
        <f t="shared" si="3"/>
        <v>49553800</v>
      </c>
      <c r="F19" s="12">
        <v>49553800</v>
      </c>
      <c r="G19" s="12">
        <v>24768900</v>
      </c>
      <c r="H19" s="12">
        <v>14516600</v>
      </c>
      <c r="I19" s="13">
        <v>0</v>
      </c>
      <c r="J19" s="12">
        <v>3112000</v>
      </c>
      <c r="K19" s="13">
        <v>0</v>
      </c>
      <c r="L19" s="12">
        <v>3112000</v>
      </c>
      <c r="M19" s="13">
        <v>0</v>
      </c>
      <c r="N19" s="13">
        <v>0</v>
      </c>
      <c r="O19" s="13">
        <v>0</v>
      </c>
      <c r="P19" s="12">
        <f t="shared" si="2"/>
        <v>52665800</v>
      </c>
    </row>
    <row r="20" spans="1:16" ht="54.75" customHeight="1">
      <c r="A20" s="17" t="s">
        <v>39</v>
      </c>
      <c r="B20" s="17" t="s">
        <v>40</v>
      </c>
      <c r="C20" s="17" t="s">
        <v>37</v>
      </c>
      <c r="D20" s="11" t="s">
        <v>41</v>
      </c>
      <c r="E20" s="12">
        <f t="shared" si="3"/>
        <v>69962000</v>
      </c>
      <c r="F20" s="12">
        <v>69962000</v>
      </c>
      <c r="G20" s="12">
        <v>57346000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f t="shared" si="2"/>
        <v>69962000</v>
      </c>
    </row>
    <row r="21" spans="1:16" ht="47.25">
      <c r="A21" s="17" t="s">
        <v>42</v>
      </c>
      <c r="B21" s="17" t="s">
        <v>43</v>
      </c>
      <c r="C21" s="17" t="s">
        <v>44</v>
      </c>
      <c r="D21" s="11" t="s">
        <v>45</v>
      </c>
      <c r="E21" s="12">
        <f t="shared" si="3"/>
        <v>4274800</v>
      </c>
      <c r="F21" s="12">
        <v>4274800</v>
      </c>
      <c r="G21" s="12">
        <v>3120000</v>
      </c>
      <c r="H21" s="12">
        <v>354100</v>
      </c>
      <c r="I21" s="13">
        <v>0</v>
      </c>
      <c r="J21" s="12">
        <v>1</v>
      </c>
      <c r="K21" s="13">
        <v>0</v>
      </c>
      <c r="L21" s="12">
        <v>1</v>
      </c>
      <c r="M21" s="13">
        <v>0</v>
      </c>
      <c r="N21" s="13">
        <v>0</v>
      </c>
      <c r="O21" s="13">
        <v>0</v>
      </c>
      <c r="P21" s="12">
        <f t="shared" si="2"/>
        <v>4274801</v>
      </c>
    </row>
    <row r="22" spans="1:16" ht="33.75" customHeight="1">
      <c r="A22" s="17" t="s">
        <v>46</v>
      </c>
      <c r="B22" s="17" t="s">
        <v>47</v>
      </c>
      <c r="C22" s="17" t="s">
        <v>44</v>
      </c>
      <c r="D22" s="11" t="s">
        <v>48</v>
      </c>
      <c r="E22" s="12">
        <f t="shared" si="3"/>
        <v>6168900</v>
      </c>
      <c r="F22" s="12">
        <v>6168900</v>
      </c>
      <c r="G22" s="12">
        <v>4095400</v>
      </c>
      <c r="H22" s="12">
        <v>618500</v>
      </c>
      <c r="I22" s="13">
        <v>0</v>
      </c>
      <c r="J22" s="12">
        <v>25000</v>
      </c>
      <c r="K22" s="13">
        <v>0</v>
      </c>
      <c r="L22" s="12">
        <v>25000</v>
      </c>
      <c r="M22" s="13">
        <v>0</v>
      </c>
      <c r="N22" s="12">
        <v>8100</v>
      </c>
      <c r="O22" s="13">
        <v>0</v>
      </c>
      <c r="P22" s="12">
        <f t="shared" si="2"/>
        <v>6193900</v>
      </c>
    </row>
    <row r="23" spans="1:16" ht="21" customHeight="1">
      <c r="A23" s="17" t="s">
        <v>49</v>
      </c>
      <c r="B23" s="17" t="s">
        <v>50</v>
      </c>
      <c r="C23" s="17" t="s">
        <v>51</v>
      </c>
      <c r="D23" s="11" t="s">
        <v>52</v>
      </c>
      <c r="E23" s="12">
        <f t="shared" si="3"/>
        <v>3425160</v>
      </c>
      <c r="F23" s="12">
        <v>3425160</v>
      </c>
      <c r="G23" s="12">
        <v>971500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2">
        <f t="shared" si="2"/>
        <v>3425160</v>
      </c>
    </row>
    <row r="24" spans="1:16" ht="51" customHeight="1">
      <c r="A24" s="17" t="s">
        <v>53</v>
      </c>
      <c r="B24" s="17" t="s">
        <v>54</v>
      </c>
      <c r="C24" s="17" t="s">
        <v>51</v>
      </c>
      <c r="D24" s="11" t="s">
        <v>55</v>
      </c>
      <c r="E24" s="12">
        <f t="shared" si="3"/>
        <v>209900</v>
      </c>
      <c r="F24" s="12">
        <v>209900</v>
      </c>
      <c r="G24" s="12">
        <v>107700</v>
      </c>
      <c r="H24" s="12">
        <v>49200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f t="shared" si="2"/>
        <v>209900</v>
      </c>
    </row>
    <row r="25" spans="1:16" ht="49.5" customHeight="1">
      <c r="A25" s="17" t="s">
        <v>56</v>
      </c>
      <c r="B25" s="17" t="s">
        <v>57</v>
      </c>
      <c r="C25" s="17" t="s">
        <v>51</v>
      </c>
      <c r="D25" s="11" t="s">
        <v>58</v>
      </c>
      <c r="E25" s="12">
        <f t="shared" si="3"/>
        <v>1089700</v>
      </c>
      <c r="F25" s="12">
        <v>1089700</v>
      </c>
      <c r="G25" s="12">
        <v>893200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>
        <f t="shared" si="2"/>
        <v>1089700</v>
      </c>
    </row>
    <row r="26" spans="1:16" ht="81" customHeight="1">
      <c r="A26" s="17" t="s">
        <v>59</v>
      </c>
      <c r="B26" s="17" t="s">
        <v>60</v>
      </c>
      <c r="C26" s="17" t="s">
        <v>51</v>
      </c>
      <c r="D26" s="11" t="s">
        <v>61</v>
      </c>
      <c r="E26" s="12">
        <f t="shared" si="3"/>
        <v>348600</v>
      </c>
      <c r="F26" s="12">
        <v>348600</v>
      </c>
      <c r="G26" s="12">
        <v>285700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2">
        <f t="shared" si="2"/>
        <v>348600</v>
      </c>
    </row>
    <row r="27" spans="1:16" ht="31.5">
      <c r="A27" s="17" t="s">
        <v>62</v>
      </c>
      <c r="B27" s="17" t="s">
        <v>63</v>
      </c>
      <c r="C27" s="17" t="s">
        <v>64</v>
      </c>
      <c r="D27" s="11" t="s">
        <v>65</v>
      </c>
      <c r="E27" s="12">
        <f t="shared" si="3"/>
        <v>7839000</v>
      </c>
      <c r="F27" s="12">
        <v>7839000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2">
        <f t="shared" si="2"/>
        <v>7839000</v>
      </c>
    </row>
    <row r="28" spans="1:16" ht="63">
      <c r="A28" s="17" t="s">
        <v>66</v>
      </c>
      <c r="B28" s="17" t="s">
        <v>67</v>
      </c>
      <c r="C28" s="17" t="s">
        <v>68</v>
      </c>
      <c r="D28" s="11" t="s">
        <v>69</v>
      </c>
      <c r="E28" s="12">
        <f t="shared" si="3"/>
        <v>2580700</v>
      </c>
      <c r="F28" s="12">
        <v>2580700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>
        <f t="shared" si="2"/>
        <v>2580700</v>
      </c>
    </row>
    <row r="29" spans="1:16" ht="31.5">
      <c r="A29" s="17" t="s">
        <v>70</v>
      </c>
      <c r="B29" s="17" t="s">
        <v>71</v>
      </c>
      <c r="C29" s="17" t="s">
        <v>43</v>
      </c>
      <c r="D29" s="11" t="s">
        <v>72</v>
      </c>
      <c r="E29" s="12">
        <f t="shared" si="3"/>
        <v>16000</v>
      </c>
      <c r="F29" s="12">
        <v>16000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>
        <f t="shared" si="2"/>
        <v>16000</v>
      </c>
    </row>
    <row r="30" spans="1:16" ht="47.25">
      <c r="A30" s="17" t="s">
        <v>73</v>
      </c>
      <c r="B30" s="17" t="s">
        <v>74</v>
      </c>
      <c r="C30" s="17" t="s">
        <v>43</v>
      </c>
      <c r="D30" s="11" t="s">
        <v>75</v>
      </c>
      <c r="E30" s="12">
        <f t="shared" si="3"/>
        <v>50000</v>
      </c>
      <c r="F30" s="12">
        <v>50000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2">
        <f t="shared" si="2"/>
        <v>50000</v>
      </c>
    </row>
    <row r="31" spans="1:16" ht="52.5" customHeight="1">
      <c r="A31" s="17" t="s">
        <v>76</v>
      </c>
      <c r="B31" s="17" t="s">
        <v>77</v>
      </c>
      <c r="C31" s="17" t="s">
        <v>43</v>
      </c>
      <c r="D31" s="11" t="s">
        <v>78</v>
      </c>
      <c r="E31" s="12">
        <f t="shared" si="3"/>
        <v>300000</v>
      </c>
      <c r="F31" s="12">
        <v>300000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2">
        <f t="shared" si="2"/>
        <v>300000</v>
      </c>
    </row>
    <row r="32" spans="1:16" ht="114.75" customHeight="1">
      <c r="A32" s="17" t="s">
        <v>79</v>
      </c>
      <c r="B32" s="17" t="s">
        <v>80</v>
      </c>
      <c r="C32" s="17" t="s">
        <v>32</v>
      </c>
      <c r="D32" s="11" t="s">
        <v>81</v>
      </c>
      <c r="E32" s="12">
        <f t="shared" si="3"/>
        <v>500000</v>
      </c>
      <c r="F32" s="12">
        <v>500000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2">
        <f t="shared" si="2"/>
        <v>500000</v>
      </c>
    </row>
    <row r="33" spans="1:16" ht="49.5" customHeight="1">
      <c r="A33" s="17" t="s">
        <v>82</v>
      </c>
      <c r="B33" s="17" t="s">
        <v>83</v>
      </c>
      <c r="C33" s="17" t="s">
        <v>84</v>
      </c>
      <c r="D33" s="11" t="s">
        <v>85</v>
      </c>
      <c r="E33" s="12">
        <f t="shared" si="3"/>
        <v>10007600</v>
      </c>
      <c r="F33" s="12">
        <v>10007600</v>
      </c>
      <c r="G33" s="12">
        <v>7393800</v>
      </c>
      <c r="H33" s="12">
        <v>743700</v>
      </c>
      <c r="I33" s="13">
        <v>0</v>
      </c>
      <c r="J33" s="12">
        <v>1293000</v>
      </c>
      <c r="K33" s="13">
        <v>0</v>
      </c>
      <c r="L33" s="12">
        <v>1293000</v>
      </c>
      <c r="M33" s="13">
        <v>0</v>
      </c>
      <c r="N33" s="13">
        <v>0</v>
      </c>
      <c r="O33" s="13">
        <v>0</v>
      </c>
      <c r="P33" s="12">
        <f t="shared" si="2"/>
        <v>11300600</v>
      </c>
    </row>
    <row r="34" spans="1:16" ht="31.5">
      <c r="A34" s="17" t="s">
        <v>86</v>
      </c>
      <c r="B34" s="17" t="s">
        <v>87</v>
      </c>
      <c r="C34" s="17" t="s">
        <v>84</v>
      </c>
      <c r="D34" s="11" t="s">
        <v>88</v>
      </c>
      <c r="E34" s="12">
        <f t="shared" si="3"/>
        <v>1500000</v>
      </c>
      <c r="F34" s="12">
        <v>1500000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2">
        <f t="shared" si="2"/>
        <v>1500000</v>
      </c>
    </row>
    <row r="35" spans="1:16" ht="15.75">
      <c r="A35" s="17" t="s">
        <v>89</v>
      </c>
      <c r="B35" s="17" t="s">
        <v>90</v>
      </c>
      <c r="C35" s="17" t="s">
        <v>91</v>
      </c>
      <c r="D35" s="11" t="s">
        <v>92</v>
      </c>
      <c r="E35" s="12">
        <f t="shared" si="3"/>
        <v>3222100</v>
      </c>
      <c r="F35" s="12">
        <v>3222100</v>
      </c>
      <c r="G35" s="12">
        <v>2500000</v>
      </c>
      <c r="H35" s="12">
        <v>151600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2">
        <f t="shared" si="2"/>
        <v>3222100</v>
      </c>
    </row>
    <row r="36" spans="1:16" ht="34.5" customHeight="1">
      <c r="A36" s="17" t="s">
        <v>93</v>
      </c>
      <c r="B36" s="17" t="s">
        <v>94</v>
      </c>
      <c r="C36" s="17" t="s">
        <v>91</v>
      </c>
      <c r="D36" s="11" t="s">
        <v>95</v>
      </c>
      <c r="E36" s="12">
        <f t="shared" si="3"/>
        <v>793600</v>
      </c>
      <c r="F36" s="12">
        <v>793600</v>
      </c>
      <c r="G36" s="12">
        <v>336600</v>
      </c>
      <c r="H36" s="12">
        <v>328700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2">
        <f t="shared" si="2"/>
        <v>793600</v>
      </c>
    </row>
    <row r="37" spans="1:16" ht="49.5" customHeight="1">
      <c r="A37" s="17" t="s">
        <v>96</v>
      </c>
      <c r="B37" s="17" t="s">
        <v>97</v>
      </c>
      <c r="C37" s="17" t="s">
        <v>98</v>
      </c>
      <c r="D37" s="11" t="s">
        <v>99</v>
      </c>
      <c r="E37" s="12">
        <f t="shared" si="3"/>
        <v>5881700</v>
      </c>
      <c r="F37" s="12">
        <v>5881700</v>
      </c>
      <c r="G37" s="12">
        <v>4400000</v>
      </c>
      <c r="H37" s="12">
        <v>421700</v>
      </c>
      <c r="I37" s="13">
        <v>0</v>
      </c>
      <c r="J37" s="12">
        <v>21800</v>
      </c>
      <c r="K37" s="13">
        <v>0</v>
      </c>
      <c r="L37" s="12">
        <v>21800</v>
      </c>
      <c r="M37" s="13">
        <v>0</v>
      </c>
      <c r="N37" s="13">
        <v>0</v>
      </c>
      <c r="O37" s="13">
        <v>0</v>
      </c>
      <c r="P37" s="12">
        <f t="shared" si="2"/>
        <v>5903500</v>
      </c>
    </row>
    <row r="38" spans="1:16" ht="36" customHeight="1">
      <c r="A38" s="17" t="s">
        <v>100</v>
      </c>
      <c r="B38" s="17" t="s">
        <v>101</v>
      </c>
      <c r="C38" s="17" t="s">
        <v>102</v>
      </c>
      <c r="D38" s="11" t="s">
        <v>103</v>
      </c>
      <c r="E38" s="12">
        <f t="shared" si="3"/>
        <v>400000</v>
      </c>
      <c r="F38" s="12">
        <v>400000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2">
        <f t="shared" si="2"/>
        <v>400000</v>
      </c>
    </row>
    <row r="39" spans="1:16" ht="50.25" customHeight="1">
      <c r="A39" s="17" t="s">
        <v>104</v>
      </c>
      <c r="B39" s="17" t="s">
        <v>105</v>
      </c>
      <c r="C39" s="17" t="s">
        <v>106</v>
      </c>
      <c r="D39" s="11" t="s">
        <v>107</v>
      </c>
      <c r="E39" s="12">
        <f t="shared" si="3"/>
        <v>3177300</v>
      </c>
      <c r="F39" s="12">
        <v>3177300</v>
      </c>
      <c r="G39" s="12">
        <v>1763900</v>
      </c>
      <c r="H39" s="12">
        <v>621800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2">
        <f t="shared" si="2"/>
        <v>3177300</v>
      </c>
    </row>
    <row r="40" spans="1:16" ht="66.75" customHeight="1">
      <c r="A40" s="17" t="s">
        <v>108</v>
      </c>
      <c r="B40" s="17" t="s">
        <v>109</v>
      </c>
      <c r="C40" s="17" t="s">
        <v>106</v>
      </c>
      <c r="D40" s="11" t="s">
        <v>110</v>
      </c>
      <c r="E40" s="12">
        <f t="shared" si="3"/>
        <v>20000</v>
      </c>
      <c r="F40" s="12">
        <v>20000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2">
        <f t="shared" si="2"/>
        <v>20000</v>
      </c>
    </row>
    <row r="41" spans="1:16" ht="34.5" customHeight="1">
      <c r="A41" s="17" t="s">
        <v>111</v>
      </c>
      <c r="B41" s="17" t="s">
        <v>112</v>
      </c>
      <c r="C41" s="17" t="s">
        <v>113</v>
      </c>
      <c r="D41" s="11" t="s">
        <v>114</v>
      </c>
      <c r="E41" s="13">
        <f t="shared" si="3"/>
        <v>0</v>
      </c>
      <c r="F41" s="13">
        <v>0</v>
      </c>
      <c r="G41" s="13">
        <v>0</v>
      </c>
      <c r="H41" s="13">
        <v>0</v>
      </c>
      <c r="I41" s="13">
        <v>0</v>
      </c>
      <c r="J41" s="12">
        <v>96400</v>
      </c>
      <c r="K41" s="13">
        <v>0</v>
      </c>
      <c r="L41" s="12">
        <v>96400</v>
      </c>
      <c r="M41" s="13">
        <v>0</v>
      </c>
      <c r="N41" s="12">
        <v>80900</v>
      </c>
      <c r="O41" s="13">
        <v>0</v>
      </c>
      <c r="P41" s="12">
        <f t="shared" si="2"/>
        <v>96400</v>
      </c>
    </row>
    <row r="42" spans="1:16" ht="33.75" customHeight="1">
      <c r="A42" s="17" t="s">
        <v>115</v>
      </c>
      <c r="B42" s="17" t="s">
        <v>116</v>
      </c>
      <c r="C42" s="17" t="s">
        <v>113</v>
      </c>
      <c r="D42" s="11" t="s">
        <v>117</v>
      </c>
      <c r="E42" s="12">
        <f t="shared" si="3"/>
        <v>18013840</v>
      </c>
      <c r="F42" s="12">
        <f>6540340+11473500</f>
        <v>18013840</v>
      </c>
      <c r="G42" s="13">
        <v>0</v>
      </c>
      <c r="H42" s="12">
        <v>1564500</v>
      </c>
      <c r="I42" s="12"/>
      <c r="J42" s="12">
        <v>49000</v>
      </c>
      <c r="K42" s="12">
        <v>49000</v>
      </c>
      <c r="L42" s="13">
        <v>0</v>
      </c>
      <c r="M42" s="13">
        <v>0</v>
      </c>
      <c r="N42" s="13">
        <v>0</v>
      </c>
      <c r="O42" s="12">
        <v>49000</v>
      </c>
      <c r="P42" s="12">
        <f t="shared" si="2"/>
        <v>18062840</v>
      </c>
    </row>
    <row r="43" spans="1:16" ht="53.25" customHeight="1">
      <c r="A43" s="17" t="s">
        <v>118</v>
      </c>
      <c r="B43" s="17" t="s">
        <v>119</v>
      </c>
      <c r="C43" s="17" t="s">
        <v>120</v>
      </c>
      <c r="D43" s="11" t="s">
        <v>121</v>
      </c>
      <c r="E43" s="12">
        <f t="shared" si="3"/>
        <v>4100000</v>
      </c>
      <c r="F43" s="12">
        <v>4100000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2">
        <f t="shared" si="2"/>
        <v>4100000</v>
      </c>
    </row>
    <row r="44" spans="1:16" ht="38.25" customHeight="1">
      <c r="A44" s="17" t="s">
        <v>122</v>
      </c>
      <c r="B44" s="17" t="s">
        <v>123</v>
      </c>
      <c r="C44" s="17" t="s">
        <v>124</v>
      </c>
      <c r="D44" s="11" t="s">
        <v>125</v>
      </c>
      <c r="E44" s="12">
        <f t="shared" si="3"/>
        <v>45000</v>
      </c>
      <c r="F44" s="12">
        <v>45000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2">
        <f t="shared" si="2"/>
        <v>45000</v>
      </c>
    </row>
    <row r="45" spans="1:16" ht="147" customHeight="1">
      <c r="A45" s="17" t="s">
        <v>126</v>
      </c>
      <c r="B45" s="17" t="s">
        <v>127</v>
      </c>
      <c r="C45" s="17" t="s">
        <v>124</v>
      </c>
      <c r="D45" s="11" t="s">
        <v>128</v>
      </c>
      <c r="E45" s="13">
        <f t="shared" si="3"/>
        <v>0</v>
      </c>
      <c r="F45" s="13">
        <v>0</v>
      </c>
      <c r="G45" s="13">
        <v>0</v>
      </c>
      <c r="H45" s="13">
        <v>0</v>
      </c>
      <c r="I45" s="13">
        <v>0</v>
      </c>
      <c r="J45" s="12">
        <v>23113</v>
      </c>
      <c r="K45" s="13">
        <v>0</v>
      </c>
      <c r="L45" s="12">
        <v>23113</v>
      </c>
      <c r="M45" s="13">
        <v>0</v>
      </c>
      <c r="N45" s="13">
        <v>0</v>
      </c>
      <c r="O45" s="13">
        <v>0</v>
      </c>
      <c r="P45" s="12">
        <f t="shared" si="2"/>
        <v>23113</v>
      </c>
    </row>
    <row r="46" spans="1:16" ht="53.25" customHeight="1">
      <c r="A46" s="17" t="s">
        <v>129</v>
      </c>
      <c r="B46" s="17" t="s">
        <v>130</v>
      </c>
      <c r="C46" s="17" t="s">
        <v>131</v>
      </c>
      <c r="D46" s="11" t="s">
        <v>132</v>
      </c>
      <c r="E46" s="12">
        <f t="shared" si="3"/>
        <v>400000</v>
      </c>
      <c r="F46" s="12">
        <v>400000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2">
        <f t="shared" si="2"/>
        <v>400000</v>
      </c>
    </row>
    <row r="47" spans="1:16" ht="22.5" customHeight="1">
      <c r="A47" s="17" t="s">
        <v>133</v>
      </c>
      <c r="B47" s="17" t="s">
        <v>134</v>
      </c>
      <c r="C47" s="17" t="s">
        <v>131</v>
      </c>
      <c r="D47" s="11" t="s">
        <v>135</v>
      </c>
      <c r="E47" s="12">
        <f t="shared" si="3"/>
        <v>20000</v>
      </c>
      <c r="F47" s="12">
        <v>20000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2">
        <f t="shared" si="2"/>
        <v>20000</v>
      </c>
    </row>
    <row r="48" spans="1:16" ht="32.25" customHeight="1">
      <c r="A48" s="17" t="s">
        <v>136</v>
      </c>
      <c r="B48" s="17" t="s">
        <v>137</v>
      </c>
      <c r="C48" s="17" t="s">
        <v>131</v>
      </c>
      <c r="D48" s="11" t="s">
        <v>138</v>
      </c>
      <c r="E48" s="12">
        <f t="shared" si="3"/>
        <v>725800</v>
      </c>
      <c r="F48" s="12">
        <v>725800</v>
      </c>
      <c r="G48" s="12">
        <v>520300</v>
      </c>
      <c r="H48" s="12">
        <v>35000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2">
        <f t="shared" si="2"/>
        <v>725800</v>
      </c>
    </row>
    <row r="49" spans="1:16" ht="36.75" customHeight="1">
      <c r="A49" s="17" t="s">
        <v>139</v>
      </c>
      <c r="B49" s="17" t="s">
        <v>140</v>
      </c>
      <c r="C49" s="17" t="s">
        <v>141</v>
      </c>
      <c r="D49" s="11" t="s">
        <v>142</v>
      </c>
      <c r="E49" s="12">
        <f t="shared" si="3"/>
        <v>1145900</v>
      </c>
      <c r="F49" s="12">
        <v>1145900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2">
        <f t="shared" si="2"/>
        <v>1145900</v>
      </c>
    </row>
    <row r="50" spans="1:16" ht="36" customHeight="1">
      <c r="A50" s="17" t="s">
        <v>143</v>
      </c>
      <c r="B50" s="17" t="s">
        <v>144</v>
      </c>
      <c r="C50" s="17" t="s">
        <v>145</v>
      </c>
      <c r="D50" s="11" t="s">
        <v>146</v>
      </c>
      <c r="E50" s="13">
        <f t="shared" si="3"/>
        <v>0</v>
      </c>
      <c r="F50" s="13">
        <v>0</v>
      </c>
      <c r="G50" s="13">
        <v>0</v>
      </c>
      <c r="H50" s="13">
        <v>0</v>
      </c>
      <c r="I50" s="13">
        <v>0</v>
      </c>
      <c r="J50" s="12">
        <v>162000</v>
      </c>
      <c r="K50" s="13">
        <v>0</v>
      </c>
      <c r="L50" s="12">
        <v>162000</v>
      </c>
      <c r="M50" s="13">
        <v>0</v>
      </c>
      <c r="N50" s="13">
        <v>0</v>
      </c>
      <c r="O50" s="13">
        <v>0</v>
      </c>
      <c r="P50" s="12">
        <f t="shared" si="2"/>
        <v>162000</v>
      </c>
    </row>
    <row r="51" spans="1:16" ht="31.5">
      <c r="A51" s="14" t="s">
        <v>147</v>
      </c>
      <c r="B51" s="14" t="s">
        <v>20</v>
      </c>
      <c r="C51" s="14" t="s">
        <v>20</v>
      </c>
      <c r="D51" s="6" t="s">
        <v>148</v>
      </c>
      <c r="E51" s="7">
        <f>E52</f>
        <v>5301500</v>
      </c>
      <c r="F51" s="7">
        <f t="shared" ref="F51:P51" si="4">F52</f>
        <v>2701500</v>
      </c>
      <c r="G51" s="7">
        <f t="shared" si="4"/>
        <v>1984500</v>
      </c>
      <c r="H51" s="7">
        <f t="shared" si="4"/>
        <v>101400</v>
      </c>
      <c r="I51" s="8">
        <f t="shared" si="4"/>
        <v>0</v>
      </c>
      <c r="J51" s="8">
        <f t="shared" si="4"/>
        <v>0</v>
      </c>
      <c r="K51" s="8">
        <f t="shared" si="4"/>
        <v>0</v>
      </c>
      <c r="L51" s="8">
        <f t="shared" si="4"/>
        <v>0</v>
      </c>
      <c r="M51" s="8">
        <f t="shared" si="4"/>
        <v>0</v>
      </c>
      <c r="N51" s="8">
        <f t="shared" si="4"/>
        <v>0</v>
      </c>
      <c r="O51" s="8">
        <f t="shared" si="4"/>
        <v>0</v>
      </c>
      <c r="P51" s="7">
        <f t="shared" si="4"/>
        <v>5301500</v>
      </c>
    </row>
    <row r="52" spans="1:16" ht="31.5">
      <c r="A52" s="14" t="s">
        <v>149</v>
      </c>
      <c r="B52" s="14" t="s">
        <v>20</v>
      </c>
      <c r="C52" s="14" t="s">
        <v>20</v>
      </c>
      <c r="D52" s="6" t="s">
        <v>148</v>
      </c>
      <c r="E52" s="7">
        <f>SUM(E53:E54)</f>
        <v>5301500</v>
      </c>
      <c r="F52" s="7">
        <f t="shared" ref="F52:P52" si="5">SUM(F53:F54)</f>
        <v>2701500</v>
      </c>
      <c r="G52" s="7">
        <f t="shared" si="5"/>
        <v>1984500</v>
      </c>
      <c r="H52" s="7">
        <f t="shared" si="5"/>
        <v>101400</v>
      </c>
      <c r="I52" s="8">
        <f t="shared" si="5"/>
        <v>0</v>
      </c>
      <c r="J52" s="8">
        <f t="shared" si="5"/>
        <v>0</v>
      </c>
      <c r="K52" s="8">
        <f t="shared" si="5"/>
        <v>0</v>
      </c>
      <c r="L52" s="8">
        <f t="shared" si="5"/>
        <v>0</v>
      </c>
      <c r="M52" s="8">
        <f t="shared" si="5"/>
        <v>0</v>
      </c>
      <c r="N52" s="8">
        <f t="shared" si="5"/>
        <v>0</v>
      </c>
      <c r="O52" s="8">
        <f t="shared" si="5"/>
        <v>0</v>
      </c>
      <c r="P52" s="7">
        <f t="shared" si="5"/>
        <v>5301500</v>
      </c>
    </row>
    <row r="53" spans="1:16" ht="59.25" customHeight="1">
      <c r="A53" s="17" t="s">
        <v>150</v>
      </c>
      <c r="B53" s="17" t="s">
        <v>151</v>
      </c>
      <c r="C53" s="17" t="s">
        <v>25</v>
      </c>
      <c r="D53" s="11" t="s">
        <v>152</v>
      </c>
      <c r="E53" s="12">
        <f t="shared" ref="E53" si="6">F53+I53</f>
        <v>2701500</v>
      </c>
      <c r="F53" s="12">
        <v>2701500</v>
      </c>
      <c r="G53" s="12">
        <v>1984500</v>
      </c>
      <c r="H53" s="12">
        <v>101400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2">
        <f t="shared" si="2"/>
        <v>2701500</v>
      </c>
    </row>
    <row r="54" spans="1:16" ht="15.75">
      <c r="A54" s="17" t="s">
        <v>153</v>
      </c>
      <c r="B54" s="17" t="s">
        <v>154</v>
      </c>
      <c r="C54" s="17" t="s">
        <v>29</v>
      </c>
      <c r="D54" s="11" t="s">
        <v>155</v>
      </c>
      <c r="E54" s="12">
        <v>2600000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2">
        <f t="shared" si="2"/>
        <v>2600000</v>
      </c>
    </row>
    <row r="55" spans="1:16" ht="15.75">
      <c r="A55" s="18" t="s">
        <v>157</v>
      </c>
      <c r="B55" s="14" t="s">
        <v>157</v>
      </c>
      <c r="C55" s="14" t="s">
        <v>157</v>
      </c>
      <c r="D55" s="14" t="s">
        <v>156</v>
      </c>
      <c r="E55" s="7">
        <f>E14+E51</f>
        <v>261743700</v>
      </c>
      <c r="F55" s="7">
        <f t="shared" ref="F55:P55" si="7">F14+F51</f>
        <v>259143700</v>
      </c>
      <c r="G55" s="7">
        <f t="shared" si="7"/>
        <v>151763700</v>
      </c>
      <c r="H55" s="7">
        <f t="shared" si="7"/>
        <v>25484100</v>
      </c>
      <c r="I55" s="8">
        <f t="shared" si="7"/>
        <v>0</v>
      </c>
      <c r="J55" s="7">
        <f t="shared" si="7"/>
        <v>6753924</v>
      </c>
      <c r="K55" s="7">
        <f t="shared" si="7"/>
        <v>406900</v>
      </c>
      <c r="L55" s="7">
        <f t="shared" si="7"/>
        <v>6347024</v>
      </c>
      <c r="M55" s="8">
        <f t="shared" si="7"/>
        <v>0</v>
      </c>
      <c r="N55" s="7">
        <f t="shared" si="7"/>
        <v>89000</v>
      </c>
      <c r="O55" s="7">
        <f t="shared" si="7"/>
        <v>406900</v>
      </c>
      <c r="P55" s="7">
        <f t="shared" si="7"/>
        <v>268497624</v>
      </c>
    </row>
    <row r="57" spans="1:16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</sheetData>
  <mergeCells count="23">
    <mergeCell ref="A57:P57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</mergeCells>
  <pageMargins left="0.19685039370078741" right="0.19685039370078741" top="0.39370078740157483" bottom="0.19685039370078741" header="0" footer="0"/>
  <pageSetup paperSize="9" scale="60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2022-12-27T13:35:15Z</cp:lastPrinted>
  <dcterms:created xsi:type="dcterms:W3CDTF">2022-12-27T09:47:03Z</dcterms:created>
  <dcterms:modified xsi:type="dcterms:W3CDTF">2022-12-27T14:00:57Z</dcterms:modified>
</cp:coreProperties>
</file>